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40" windowWidth="12120" windowHeight="6990" tabRatio="787" activeTab="2"/>
  </bookViews>
  <sheets>
    <sheet name="Base" sheetId="1" r:id="rId1"/>
    <sheet name="Saisies" sheetId="2" r:id="rId2"/>
    <sheet name="Scores-équi" sheetId="3" r:id="rId3"/>
    <sheet name="Scores-Indiv." sheetId="4" r:id="rId4"/>
  </sheets>
  <definedNames>
    <definedName name="_xlnm._FilterDatabase" localSheetId="2" hidden="1">'Scores-équi'!$B$11:$J$11</definedName>
    <definedName name="_xlnm._FilterDatabase" localSheetId="3" hidden="1">'Scores-Indiv.'!$B$10:$I$10</definedName>
    <definedName name="_xlnm.Print_Titles" localSheetId="1">'Saisies'!$E:$E,'Saisies'!$1:$2</definedName>
    <definedName name="_xlnm.Print_Titles" localSheetId="3">'Scores-Indiv.'!$8:$8</definedName>
  </definedNames>
  <calcPr fullCalcOnLoad="1"/>
</workbook>
</file>

<file path=xl/sharedStrings.xml><?xml version="1.0" encoding="utf-8"?>
<sst xmlns="http://schemas.openxmlformats.org/spreadsheetml/2006/main" count="2910" uniqueCount="1102">
  <si>
    <t>-</t>
  </si>
  <si>
    <t>NB-Lig</t>
  </si>
  <si>
    <t>Moyenne</t>
  </si>
  <si>
    <t>H P</t>
  </si>
  <si>
    <t>clt</t>
  </si>
  <si>
    <t>Individuel scratch</t>
  </si>
  <si>
    <t>N° licence</t>
  </si>
  <si>
    <t xml:space="preserve">RESULTATS   INDIVIDUELS  </t>
  </si>
  <si>
    <t>Quilles+ Hp</t>
  </si>
  <si>
    <t>Quilles Scraht</t>
  </si>
  <si>
    <t>T. Scraht</t>
  </si>
  <si>
    <t>Tot+Hp</t>
  </si>
  <si>
    <t>Nb. L</t>
  </si>
  <si>
    <t>RESULTATS   EQUIPES</t>
  </si>
  <si>
    <t>Noms  prénoms</t>
  </si>
  <si>
    <t>Noms  Prénoms</t>
  </si>
  <si>
    <t>Lic_Norm</t>
  </si>
  <si>
    <t>S</t>
  </si>
  <si>
    <t>Cat</t>
  </si>
  <si>
    <t>Nom et Prénom</t>
  </si>
  <si>
    <t>Moy</t>
  </si>
  <si>
    <t>Hand 70 %</t>
  </si>
  <si>
    <t>Club</t>
  </si>
  <si>
    <t>85 13403</t>
  </si>
  <si>
    <t>H</t>
  </si>
  <si>
    <t>V2</t>
  </si>
  <si>
    <t>F</t>
  </si>
  <si>
    <t>DUPOST William</t>
  </si>
  <si>
    <t>175</t>
  </si>
  <si>
    <t>ASPTT ROUEN</t>
  </si>
  <si>
    <t>0 60021</t>
  </si>
  <si>
    <t>SE</t>
  </si>
  <si>
    <t>GILLES William</t>
  </si>
  <si>
    <t>168</t>
  </si>
  <si>
    <t>95 80206</t>
  </si>
  <si>
    <t>V3</t>
  </si>
  <si>
    <t>JEANNE DIT FOUQUE Christian</t>
  </si>
  <si>
    <t>189</t>
  </si>
  <si>
    <t>87 31379</t>
  </si>
  <si>
    <t>LANGLAIS Patrice</t>
  </si>
  <si>
    <t>150</t>
  </si>
  <si>
    <t>12 103081</t>
  </si>
  <si>
    <t>LEVAILLANT Jean-Marc</t>
  </si>
  <si>
    <t>89 59460</t>
  </si>
  <si>
    <t>V1</t>
  </si>
  <si>
    <t>MARTIN Christine</t>
  </si>
  <si>
    <t>89 59467</t>
  </si>
  <si>
    <t>MARTIN Didier</t>
  </si>
  <si>
    <t>153</t>
  </si>
  <si>
    <t>170</t>
  </si>
  <si>
    <t>0 60610</t>
  </si>
  <si>
    <t>MAZE Pascal</t>
  </si>
  <si>
    <t>155</t>
  </si>
  <si>
    <t>9 98225</t>
  </si>
  <si>
    <t>MORELLEC Denis</t>
  </si>
  <si>
    <t>89 724</t>
  </si>
  <si>
    <t>PELLERIN Jean-Marie</t>
  </si>
  <si>
    <t>167</t>
  </si>
  <si>
    <t>135</t>
  </si>
  <si>
    <t>95 80576</t>
  </si>
  <si>
    <t>PELLISSON Olivier</t>
  </si>
  <si>
    <t>179</t>
  </si>
  <si>
    <t>94 73520</t>
  </si>
  <si>
    <t>PENET Yvonne</t>
  </si>
  <si>
    <t>145</t>
  </si>
  <si>
    <t>13 105433</t>
  </si>
  <si>
    <t>PIERREUSE David</t>
  </si>
  <si>
    <t>BELVEDERE DIEPPE BOWLING CLUB</t>
  </si>
  <si>
    <t>95 79914</t>
  </si>
  <si>
    <t>ARCHIAPATI Grégory</t>
  </si>
  <si>
    <t>95 11556</t>
  </si>
  <si>
    <t>BEAUJOUAN Jean</t>
  </si>
  <si>
    <t>132</t>
  </si>
  <si>
    <t>98 61107</t>
  </si>
  <si>
    <t>BON Philippe</t>
  </si>
  <si>
    <t>161</t>
  </si>
  <si>
    <t>98 61534</t>
  </si>
  <si>
    <t>CADINOT Patricia</t>
  </si>
  <si>
    <t>146</t>
  </si>
  <si>
    <t>85 23407</t>
  </si>
  <si>
    <t>CORNET Jany</t>
  </si>
  <si>
    <t>160</t>
  </si>
  <si>
    <t>98 60784</t>
  </si>
  <si>
    <t>DEHAYS Marc</t>
  </si>
  <si>
    <t>156</t>
  </si>
  <si>
    <t>12 103609</t>
  </si>
  <si>
    <t>DUSSAUX Philippe</t>
  </si>
  <si>
    <t>5 89642</t>
  </si>
  <si>
    <t>GILLES Patrice</t>
  </si>
  <si>
    <t>151</t>
  </si>
  <si>
    <t>178</t>
  </si>
  <si>
    <t>99 62114</t>
  </si>
  <si>
    <t>LAPLACE Dominique</t>
  </si>
  <si>
    <t>171</t>
  </si>
  <si>
    <t>50 60781</t>
  </si>
  <si>
    <t>MARGERIN Daniel</t>
  </si>
  <si>
    <t>163</t>
  </si>
  <si>
    <t>98 61109</t>
  </si>
  <si>
    <t>ROUSSEL Stéphane</t>
  </si>
  <si>
    <t>166</t>
  </si>
  <si>
    <t>98 61363</t>
  </si>
  <si>
    <t>SIMEON Christelle</t>
  </si>
  <si>
    <t>5 88593</t>
  </si>
  <si>
    <t>SORTAMBOC Mathieu</t>
  </si>
  <si>
    <t>185</t>
  </si>
  <si>
    <t>3 47841</t>
  </si>
  <si>
    <t>TOUTAIN Damien</t>
  </si>
  <si>
    <t>176</t>
  </si>
  <si>
    <t>99 61905</t>
  </si>
  <si>
    <t>TOUTAIN David</t>
  </si>
  <si>
    <t>13 104953</t>
  </si>
  <si>
    <t>TOUTAIN Magalie</t>
  </si>
  <si>
    <t>98 60177</t>
  </si>
  <si>
    <t>VASSEUR Thierry</t>
  </si>
  <si>
    <t>180</t>
  </si>
  <si>
    <t>0 60306</t>
  </si>
  <si>
    <t>ZOONEKYND Albert</t>
  </si>
  <si>
    <t>13 105314</t>
  </si>
  <si>
    <t>BARTHE Daniel</t>
  </si>
  <si>
    <t>BOWLING CLUB AERO EVREUX</t>
  </si>
  <si>
    <t>13 105315</t>
  </si>
  <si>
    <t>BARTHE Martine</t>
  </si>
  <si>
    <t>157</t>
  </si>
  <si>
    <t>174</t>
  </si>
  <si>
    <t>12 103141</t>
  </si>
  <si>
    <t>BERTHELOT Jean-Paul</t>
  </si>
  <si>
    <t>13 105316</t>
  </si>
  <si>
    <t>BIDAULT Daniel</t>
  </si>
  <si>
    <t>147</t>
  </si>
  <si>
    <t>13 105319</t>
  </si>
  <si>
    <t>BONNEVILLE Marie Catherine</t>
  </si>
  <si>
    <t>123</t>
  </si>
  <si>
    <t>9 97831</t>
  </si>
  <si>
    <t>CIOFOLO Michel</t>
  </si>
  <si>
    <t>12 103102</t>
  </si>
  <si>
    <t>CLARE Jean-Marc</t>
  </si>
  <si>
    <t>13 105318</t>
  </si>
  <si>
    <t>DRIEU Eliane</t>
  </si>
  <si>
    <t>133</t>
  </si>
  <si>
    <t>12 103142</t>
  </si>
  <si>
    <t>FAYOL Didier</t>
  </si>
  <si>
    <t>2 63894</t>
  </si>
  <si>
    <t>FERET Michel</t>
  </si>
  <si>
    <t>173</t>
  </si>
  <si>
    <t>98 40906</t>
  </si>
  <si>
    <t>HOMBOURGER Luc</t>
  </si>
  <si>
    <t>159</t>
  </si>
  <si>
    <t>13 105317</t>
  </si>
  <si>
    <t>LECOQ Denis</t>
  </si>
  <si>
    <t>2 64224</t>
  </si>
  <si>
    <t>MAGUERO Maxence</t>
  </si>
  <si>
    <t>3 64834</t>
  </si>
  <si>
    <t>MAGUERO Philippe</t>
  </si>
  <si>
    <t>184</t>
  </si>
  <si>
    <t>87 51225</t>
  </si>
  <si>
    <t>MENNESSON Patrice</t>
  </si>
  <si>
    <t>13 105320</t>
  </si>
  <si>
    <t>PORQUEZ Thérèse</t>
  </si>
  <si>
    <t>140</t>
  </si>
  <si>
    <t>14 106591</t>
  </si>
  <si>
    <t>ROS François</t>
  </si>
  <si>
    <t>14 106592</t>
  </si>
  <si>
    <t>TESSIER Philippe</t>
  </si>
  <si>
    <t>5 90541</t>
  </si>
  <si>
    <t>VITRY Thierry</t>
  </si>
  <si>
    <t>8 95726</t>
  </si>
  <si>
    <t>AUBERT Claire</t>
  </si>
  <si>
    <t>BOWLING CLUB DE LA MIVOIE</t>
  </si>
  <si>
    <t>8 95723</t>
  </si>
  <si>
    <t>AUBERT Virginie</t>
  </si>
  <si>
    <t>152</t>
  </si>
  <si>
    <t>14 106405</t>
  </si>
  <si>
    <t>BENARD Christian</t>
  </si>
  <si>
    <t>JB</t>
  </si>
  <si>
    <t>149</t>
  </si>
  <si>
    <t>94 75838</t>
  </si>
  <si>
    <t>BLESSEL Jean-Marc</t>
  </si>
  <si>
    <t>5 89647</t>
  </si>
  <si>
    <t>CARON Nicolas</t>
  </si>
  <si>
    <t>162</t>
  </si>
  <si>
    <t>7 93270</t>
  </si>
  <si>
    <t>FROMAGER Cathy</t>
  </si>
  <si>
    <t>14 106404</t>
  </si>
  <si>
    <t>JOURJON Pierre</t>
  </si>
  <si>
    <t>5 89648</t>
  </si>
  <si>
    <t>LEVY Jérôme</t>
  </si>
  <si>
    <t>165</t>
  </si>
  <si>
    <t>8 96925</t>
  </si>
  <si>
    <t>MASSET Christophe</t>
  </si>
  <si>
    <t>3 65800</t>
  </si>
  <si>
    <t>NOEL David</t>
  </si>
  <si>
    <t>4 86294</t>
  </si>
  <si>
    <t>VIENNE Séverine</t>
  </si>
  <si>
    <t>11 101339</t>
  </si>
  <si>
    <t>AFFAGARD Alain</t>
  </si>
  <si>
    <t>BOWLING CLUB DU LAC DE CANIEL</t>
  </si>
  <si>
    <t>3 65534</t>
  </si>
  <si>
    <t>BONDU Hélène</t>
  </si>
  <si>
    <t>138</t>
  </si>
  <si>
    <t>13 104530</t>
  </si>
  <si>
    <t>BJ</t>
  </si>
  <si>
    <t>BONDU Ludovic</t>
  </si>
  <si>
    <t>3 64906</t>
  </si>
  <si>
    <t>BONDU Nicolas</t>
  </si>
  <si>
    <t>3 64909</t>
  </si>
  <si>
    <t>BOURGOIN Jean-Luc</t>
  </si>
  <si>
    <t>3 64897</t>
  </si>
  <si>
    <t>BRENTOT Régis</t>
  </si>
  <si>
    <t>12 103148</t>
  </si>
  <si>
    <t>MI</t>
  </si>
  <si>
    <t>BROUTIN Axel</t>
  </si>
  <si>
    <t>12 103147</t>
  </si>
  <si>
    <t>CA</t>
  </si>
  <si>
    <t>BROUTIN Julien</t>
  </si>
  <si>
    <t>10 100453</t>
  </si>
  <si>
    <t>BROUTIN-DEVILLIER Sophie</t>
  </si>
  <si>
    <t>89 58122</t>
  </si>
  <si>
    <t>BUQUET Claude</t>
  </si>
  <si>
    <t>158</t>
  </si>
  <si>
    <t>11 101338</t>
  </si>
  <si>
    <t>BUQUET Didier</t>
  </si>
  <si>
    <t>3 64910</t>
  </si>
  <si>
    <t>CAHARD Catherine</t>
  </si>
  <si>
    <t>125</t>
  </si>
  <si>
    <t>14 106224</t>
  </si>
  <si>
    <t>CHAREYRE Cyril</t>
  </si>
  <si>
    <t>13 104525</t>
  </si>
  <si>
    <t>DECROOCQ Vianney</t>
  </si>
  <si>
    <t>12 103149</t>
  </si>
  <si>
    <t>FOLLIN Arlette</t>
  </si>
  <si>
    <t>12 103150</t>
  </si>
  <si>
    <t>FOLLIN Serge</t>
  </si>
  <si>
    <t>PO</t>
  </si>
  <si>
    <t>8 95827</t>
  </si>
  <si>
    <t>GIRARD Patrick</t>
  </si>
  <si>
    <t>9 97580</t>
  </si>
  <si>
    <t>14 106679</t>
  </si>
  <si>
    <t>LEBRUN Martial</t>
  </si>
  <si>
    <t>8 95436</t>
  </si>
  <si>
    <t>LEFEBVRE Nelly</t>
  </si>
  <si>
    <t>3 64908</t>
  </si>
  <si>
    <t>LEJEUNE Christian</t>
  </si>
  <si>
    <t>13 105515</t>
  </si>
  <si>
    <t>LERISBE Marika</t>
  </si>
  <si>
    <t>13 105516</t>
  </si>
  <si>
    <t>LERISBE Orlane</t>
  </si>
  <si>
    <t>3 64917</t>
  </si>
  <si>
    <t>MELIOT Bertrand</t>
  </si>
  <si>
    <t>164</t>
  </si>
  <si>
    <t>5 88976</t>
  </si>
  <si>
    <t>MURZYN Alfred</t>
  </si>
  <si>
    <t>8 95435</t>
  </si>
  <si>
    <t>PAULMIER Jonathan</t>
  </si>
  <si>
    <t>11 101341</t>
  </si>
  <si>
    <t>PERROT Bruno</t>
  </si>
  <si>
    <t>11 101340</t>
  </si>
  <si>
    <t>JA</t>
  </si>
  <si>
    <t>PERROT Floriane</t>
  </si>
  <si>
    <t>14 106222</t>
  </si>
  <si>
    <t>PIERROT Alexandre</t>
  </si>
  <si>
    <t>12 103615</t>
  </si>
  <si>
    <t>PIGNE Sylvain</t>
  </si>
  <si>
    <t>154</t>
  </si>
  <si>
    <t>14 106221</t>
  </si>
  <si>
    <t>PRINCE Joséphine</t>
  </si>
  <si>
    <t>14 106220</t>
  </si>
  <si>
    <t>PRINCE Patrick</t>
  </si>
  <si>
    <t>3 65533</t>
  </si>
  <si>
    <t>RAIMBOURG Pascal</t>
  </si>
  <si>
    <t>172</t>
  </si>
  <si>
    <t>12 103146</t>
  </si>
  <si>
    <t>VIARD Christian</t>
  </si>
  <si>
    <t>98 40904</t>
  </si>
  <si>
    <t>ALBERT James</t>
  </si>
  <si>
    <t>BOWLING CLUB LOUVIERS</t>
  </si>
  <si>
    <t>99 41754</t>
  </si>
  <si>
    <t>CAMPION Christophe</t>
  </si>
  <si>
    <t>7 93515</t>
  </si>
  <si>
    <t>CHASSAGNOUX Hervé</t>
  </si>
  <si>
    <t>12 103254</t>
  </si>
  <si>
    <t>DELHAUME Thomas</t>
  </si>
  <si>
    <t>105</t>
  </si>
  <si>
    <t>13 104668</t>
  </si>
  <si>
    <t>ESCARBASSIERE Antoine</t>
  </si>
  <si>
    <t>87 51459</t>
  </si>
  <si>
    <t>ESCARBASSIERE Serge</t>
  </si>
  <si>
    <t>99 62744</t>
  </si>
  <si>
    <t>LABORIE Olivier</t>
  </si>
  <si>
    <t>9 97833</t>
  </si>
  <si>
    <t>LE GALL Pascal</t>
  </si>
  <si>
    <t>13 104466</t>
  </si>
  <si>
    <t>LECOMPTE Dominique</t>
  </si>
  <si>
    <t>8 95719</t>
  </si>
  <si>
    <t>LEMAIRE Claude</t>
  </si>
  <si>
    <t>177</t>
  </si>
  <si>
    <t>9 98914</t>
  </si>
  <si>
    <t>LEVASSEUR Lionel</t>
  </si>
  <si>
    <t>169</t>
  </si>
  <si>
    <t>14 106082</t>
  </si>
  <si>
    <t>MAURICE Solenn</t>
  </si>
  <si>
    <t>91 65197</t>
  </si>
  <si>
    <t>MILLENCOURT René</t>
  </si>
  <si>
    <t>89 58530</t>
  </si>
  <si>
    <t>MOLINAS Christian</t>
  </si>
  <si>
    <t>11 101552</t>
  </si>
  <si>
    <t>MOUGIN Dylan</t>
  </si>
  <si>
    <t>8 96521</t>
  </si>
  <si>
    <t>SERGENT Paul</t>
  </si>
  <si>
    <t>11 101553</t>
  </si>
  <si>
    <t>SOSTE Yanis</t>
  </si>
  <si>
    <t>BOWLING CLUB ROUEN LE DRAGON</t>
  </si>
  <si>
    <t>11 101668</t>
  </si>
  <si>
    <t>AUBER Marcel</t>
  </si>
  <si>
    <t>139</t>
  </si>
  <si>
    <t>89 60462</t>
  </si>
  <si>
    <t>AUDEJEAN Alain</t>
  </si>
  <si>
    <t>5 89610</t>
  </si>
  <si>
    <t>BARON VITTECOQ Martial</t>
  </si>
  <si>
    <t>11 101667</t>
  </si>
  <si>
    <t>BEGAUD Patrick</t>
  </si>
  <si>
    <t>83 28242</t>
  </si>
  <si>
    <t>BENARD Claudy</t>
  </si>
  <si>
    <t>84 11758</t>
  </si>
  <si>
    <t>BOIDIN Didier</t>
  </si>
  <si>
    <t>85 9066</t>
  </si>
  <si>
    <t>BOURG Rémy</t>
  </si>
  <si>
    <t>85 15184</t>
  </si>
  <si>
    <t>BOURGEOIS Hubert</t>
  </si>
  <si>
    <t>90 61039</t>
  </si>
  <si>
    <t>BOUTARD Lionel</t>
  </si>
  <si>
    <t>7 93511</t>
  </si>
  <si>
    <t>BUQUET Pierre</t>
  </si>
  <si>
    <t>1 62303</t>
  </si>
  <si>
    <t>CAILLEMET Dominique</t>
  </si>
  <si>
    <t>6 91879</t>
  </si>
  <si>
    <t>CALBERG Catherine</t>
  </si>
  <si>
    <t>5 90111</t>
  </si>
  <si>
    <t>143</t>
  </si>
  <si>
    <t>95 79436</t>
  </si>
  <si>
    <t>CHENU Pascal</t>
  </si>
  <si>
    <t>12 104190</t>
  </si>
  <si>
    <t>CLERIS Adrien</t>
  </si>
  <si>
    <t>0 60591</t>
  </si>
  <si>
    <t>COLLOT Stéphane</t>
  </si>
  <si>
    <t>10 99461</t>
  </si>
  <si>
    <t>CORBET Christophe</t>
  </si>
  <si>
    <t>50 61715</t>
  </si>
  <si>
    <t>COTELLE Jean-Paul</t>
  </si>
  <si>
    <t>5 90108</t>
  </si>
  <si>
    <t>COUVILLER Bernard</t>
  </si>
  <si>
    <t>5 90107</t>
  </si>
  <si>
    <t>COUVILLER Françoise</t>
  </si>
  <si>
    <t>11 102760</t>
  </si>
  <si>
    <t>COZETTE Claudine</t>
  </si>
  <si>
    <t>13 105252</t>
  </si>
  <si>
    <t>CRESCI Marcello</t>
  </si>
  <si>
    <t>10 99874</t>
  </si>
  <si>
    <t>DE BARROS Francis</t>
  </si>
  <si>
    <t>6 91103</t>
  </si>
  <si>
    <t>DE BARROS Manuel</t>
  </si>
  <si>
    <t>0 60816</t>
  </si>
  <si>
    <t>DEFRESNE Pascal</t>
  </si>
  <si>
    <t>1 61980</t>
  </si>
  <si>
    <t>DEGUINE Bernard</t>
  </si>
  <si>
    <t>188</t>
  </si>
  <si>
    <t>1 61981</t>
  </si>
  <si>
    <t>DEGUINE Guillaume</t>
  </si>
  <si>
    <t>4 86293</t>
  </si>
  <si>
    <t>DEGUINE Martine</t>
  </si>
  <si>
    <t>137</t>
  </si>
  <si>
    <t>3 65595</t>
  </si>
  <si>
    <t>DENIS Christian</t>
  </si>
  <si>
    <t>5 89156</t>
  </si>
  <si>
    <t>DENOS Dominique</t>
  </si>
  <si>
    <t>5 89157</t>
  </si>
  <si>
    <t>DENOS Martine</t>
  </si>
  <si>
    <t>85 1018</t>
  </si>
  <si>
    <t>DESAIX Jean-Claude</t>
  </si>
  <si>
    <t>85 11768</t>
  </si>
  <si>
    <t>DI CAMILLO Camillo</t>
  </si>
  <si>
    <t>99 61716</t>
  </si>
  <si>
    <t>DIOURIS CASTELOT Pascal</t>
  </si>
  <si>
    <t>2 63983</t>
  </si>
  <si>
    <t>DUFOUR Bruno</t>
  </si>
  <si>
    <t>10 100971</t>
  </si>
  <si>
    <t>DUPRE Jérémy</t>
  </si>
  <si>
    <t>9 98482</t>
  </si>
  <si>
    <t>DURAND Christine</t>
  </si>
  <si>
    <t>87 51746</t>
  </si>
  <si>
    <t>DURAND Jean-Michel</t>
  </si>
  <si>
    <t>8 95826</t>
  </si>
  <si>
    <t>DURAND Quentin</t>
  </si>
  <si>
    <t>12 104380</t>
  </si>
  <si>
    <t>DUVAL Christophe</t>
  </si>
  <si>
    <t>10 100452</t>
  </si>
  <si>
    <t>DUVAL Marie</t>
  </si>
  <si>
    <t>144</t>
  </si>
  <si>
    <t>3 65292</t>
  </si>
  <si>
    <t>DUVAL Patrick</t>
  </si>
  <si>
    <t>187</t>
  </si>
  <si>
    <t>0 60592</t>
  </si>
  <si>
    <t>FRECHON Sylvain</t>
  </si>
  <si>
    <t>93 70995</t>
  </si>
  <si>
    <t>FROCAUT Anne-Marie</t>
  </si>
  <si>
    <t>94 75901</t>
  </si>
  <si>
    <t>GEORGES Agnès</t>
  </si>
  <si>
    <t>93 70987</t>
  </si>
  <si>
    <t>GEORGES Thierry</t>
  </si>
  <si>
    <t>8 96537</t>
  </si>
  <si>
    <t>GHESQUIER Lydie</t>
  </si>
  <si>
    <t>92 70017</t>
  </si>
  <si>
    <t>GILLES Philippe</t>
  </si>
  <si>
    <t>118</t>
  </si>
  <si>
    <t>7 95039</t>
  </si>
  <si>
    <t>GUERARD Pierre</t>
  </si>
  <si>
    <t>85 41642</t>
  </si>
  <si>
    <t>GUERIN Jacques</t>
  </si>
  <si>
    <t>9 97755</t>
  </si>
  <si>
    <t>GUEROULT Dimitri</t>
  </si>
  <si>
    <t>12 103522</t>
  </si>
  <si>
    <t>HAMELET Emmanuel</t>
  </si>
  <si>
    <t>141</t>
  </si>
  <si>
    <t>12 104379</t>
  </si>
  <si>
    <t>HERVE Bernard</t>
  </si>
  <si>
    <t>3 65795</t>
  </si>
  <si>
    <t>HYSBERGUE Denis</t>
  </si>
  <si>
    <t>6 91531</t>
  </si>
  <si>
    <t>LACAILLE Pascal</t>
  </si>
  <si>
    <t>4 87094</t>
  </si>
  <si>
    <t>LAGORCE Rémy</t>
  </si>
  <si>
    <t>9 98655</t>
  </si>
  <si>
    <t>LAGRANGE Fabrice</t>
  </si>
  <si>
    <t>95 79433</t>
  </si>
  <si>
    <t>LE BAIL Guillaume</t>
  </si>
  <si>
    <t>10 100451</t>
  </si>
  <si>
    <t>LECOEUR Yohann</t>
  </si>
  <si>
    <t>128</t>
  </si>
  <si>
    <t>5 89606</t>
  </si>
  <si>
    <t>LEMAITRE Arnaud</t>
  </si>
  <si>
    <t>2 64350</t>
  </si>
  <si>
    <t>LEMARCHAND Lionel</t>
  </si>
  <si>
    <t>2 63901</t>
  </si>
  <si>
    <t>LEMETAIS Christophe</t>
  </si>
  <si>
    <t>7 93694</t>
  </si>
  <si>
    <t>LEQUESNE Julien</t>
  </si>
  <si>
    <t>12 103449</t>
  </si>
  <si>
    <t>LEROY Daniel</t>
  </si>
  <si>
    <t>10 99462</t>
  </si>
  <si>
    <t>LHOMME Yohane</t>
  </si>
  <si>
    <t>6 91083</t>
  </si>
  <si>
    <t>LOUESSARD Corentin</t>
  </si>
  <si>
    <t>85 750</t>
  </si>
  <si>
    <t>LOZIAK Jean-Paul</t>
  </si>
  <si>
    <t>92 70001</t>
  </si>
  <si>
    <t>MAGNAN Jean-Luc</t>
  </si>
  <si>
    <t>2 63981</t>
  </si>
  <si>
    <t>MAINBERTE Pascal</t>
  </si>
  <si>
    <t>12 104382</t>
  </si>
  <si>
    <t>MARANDE Emilien</t>
  </si>
  <si>
    <t>1 62299</t>
  </si>
  <si>
    <t>MARETTE Valérie</t>
  </si>
  <si>
    <t>121</t>
  </si>
  <si>
    <t>85 798</t>
  </si>
  <si>
    <t>ORTUZAR José</t>
  </si>
  <si>
    <t>9 97815</t>
  </si>
  <si>
    <t>PATIN Florian</t>
  </si>
  <si>
    <t>7 93513</t>
  </si>
  <si>
    <t>PAYENNEVILLE Renaud</t>
  </si>
  <si>
    <t>94 76601</t>
  </si>
  <si>
    <t>PENIN Thierry</t>
  </si>
  <si>
    <t>85 19732</t>
  </si>
  <si>
    <t>PHAM-VAN Josiane</t>
  </si>
  <si>
    <t>10 100691</t>
  </si>
  <si>
    <t>PIERRAIN Christophe</t>
  </si>
  <si>
    <t>3 65798</t>
  </si>
  <si>
    <t>PONCEAU Davy</t>
  </si>
  <si>
    <t>12 104383</t>
  </si>
  <si>
    <t>PROD'HOMME Candice</t>
  </si>
  <si>
    <t>0 60814</t>
  </si>
  <si>
    <t>RAGOT Benoit</t>
  </si>
  <si>
    <t>4 87093</t>
  </si>
  <si>
    <t>RENAUDINEAU Eric</t>
  </si>
  <si>
    <t>96 84655</t>
  </si>
  <si>
    <t>ROULAND Patrice</t>
  </si>
  <si>
    <t>87 53407</t>
  </si>
  <si>
    <t>SISUNG Christian</t>
  </si>
  <si>
    <t>13 105251</t>
  </si>
  <si>
    <t>TAFFIN Christine</t>
  </si>
  <si>
    <t>12 104105</t>
  </si>
  <si>
    <t>TAFFIN Guy</t>
  </si>
  <si>
    <t>8 96138</t>
  </si>
  <si>
    <t>THOMAS Christophe</t>
  </si>
  <si>
    <t>93 70985</t>
  </si>
  <si>
    <t>TIERCE Didier</t>
  </si>
  <si>
    <t>182</t>
  </si>
  <si>
    <t>5 90110</t>
  </si>
  <si>
    <t>TOUCHE Annick</t>
  </si>
  <si>
    <t>1 9063000</t>
  </si>
  <si>
    <t>VAZ Francisco</t>
  </si>
  <si>
    <t>BOWLING CLUB TRIANGLE D'OR</t>
  </si>
  <si>
    <t>85 17965</t>
  </si>
  <si>
    <t>BAUDU Lionel</t>
  </si>
  <si>
    <t>3 65282</t>
  </si>
  <si>
    <t>BAUDU Sébastien</t>
  </si>
  <si>
    <t>6 91514</t>
  </si>
  <si>
    <t>BENARD Jean</t>
  </si>
  <si>
    <t>8 96723</t>
  </si>
  <si>
    <t>BEN-RALISOA Ben</t>
  </si>
  <si>
    <t>85 7249</t>
  </si>
  <si>
    <t>BILLARD Jean-Michel</t>
  </si>
  <si>
    <t>93 71269</t>
  </si>
  <si>
    <t>BORIES Bernard</t>
  </si>
  <si>
    <t>89 59436</t>
  </si>
  <si>
    <t>BOURLET Michel</t>
  </si>
  <si>
    <t>98 61397</t>
  </si>
  <si>
    <t>BURGOT Alain</t>
  </si>
  <si>
    <t>88 56458</t>
  </si>
  <si>
    <t>CALAIS Jean-Pierre</t>
  </si>
  <si>
    <t>92 67061</t>
  </si>
  <si>
    <t>CATALA Stéphane</t>
  </si>
  <si>
    <t>181</t>
  </si>
  <si>
    <t>94 73509</t>
  </si>
  <si>
    <t>6 91515</t>
  </si>
  <si>
    <t>COQUET André</t>
  </si>
  <si>
    <t>11 101207</t>
  </si>
  <si>
    <t>COUSIN Odile</t>
  </si>
  <si>
    <t>136</t>
  </si>
  <si>
    <t>87 52459</t>
  </si>
  <si>
    <t>DALL'AGNOL Annick</t>
  </si>
  <si>
    <t>6 92147</t>
  </si>
  <si>
    <t>DEBRIS Denis</t>
  </si>
  <si>
    <t>94 73510</t>
  </si>
  <si>
    <t>DELPECH Arlette</t>
  </si>
  <si>
    <t>0 60811</t>
  </si>
  <si>
    <t>DELPECH Rémi</t>
  </si>
  <si>
    <t>13 104949</t>
  </si>
  <si>
    <t>DEMIER Sophie</t>
  </si>
  <si>
    <t>89 59462</t>
  </si>
  <si>
    <t>DEVERRE Evelyne</t>
  </si>
  <si>
    <t>2 63530</t>
  </si>
  <si>
    <t>EUSEBIO Nathalie</t>
  </si>
  <si>
    <t>6 91372</t>
  </si>
  <si>
    <t>FERRER Olivier</t>
  </si>
  <si>
    <t>86 23215</t>
  </si>
  <si>
    <t>FONGARNAND Patrick</t>
  </si>
  <si>
    <t>2 64221</t>
  </si>
  <si>
    <t>FRANCOIS Denis</t>
  </si>
  <si>
    <t>87 52460</t>
  </si>
  <si>
    <t>LAMOULLER Ida</t>
  </si>
  <si>
    <t>84 36843</t>
  </si>
  <si>
    <t>LANOS Nicole</t>
  </si>
  <si>
    <t>0 60818</t>
  </si>
  <si>
    <t>LANOS Thibaut</t>
  </si>
  <si>
    <t>199</t>
  </si>
  <si>
    <t>94 73516</t>
  </si>
  <si>
    <t>LE BAIL Jacques</t>
  </si>
  <si>
    <t>90 60910</t>
  </si>
  <si>
    <t>LEFRANCOIS Jean</t>
  </si>
  <si>
    <t>85 34153</t>
  </si>
  <si>
    <t>LEMAIGNEN Sylvie</t>
  </si>
  <si>
    <t>0 60308</t>
  </si>
  <si>
    <t>LEROUX Paulette</t>
  </si>
  <si>
    <t>93 71266</t>
  </si>
  <si>
    <t>LEWANDOWSKI Richard</t>
  </si>
  <si>
    <t>50 60117</t>
  </si>
  <si>
    <t>LUCAS Claude</t>
  </si>
  <si>
    <t>98 60524</t>
  </si>
  <si>
    <t>MALOISEL Franck</t>
  </si>
  <si>
    <t>194</t>
  </si>
  <si>
    <t>89 58577</t>
  </si>
  <si>
    <t>MARIETTE Laure</t>
  </si>
  <si>
    <t>94 73519</t>
  </si>
  <si>
    <t>85 403</t>
  </si>
  <si>
    <t>NILHO Jean-Claude</t>
  </si>
  <si>
    <t>94 75845</t>
  </si>
  <si>
    <t>OZENNE Jean-Claude</t>
  </si>
  <si>
    <t>85 45757</t>
  </si>
  <si>
    <t>PATISSIER Alain</t>
  </si>
  <si>
    <t>90 62472</t>
  </si>
  <si>
    <t>PETIT Antoine</t>
  </si>
  <si>
    <t>193</t>
  </si>
  <si>
    <t>92 67064</t>
  </si>
  <si>
    <t>PETIT Jean-Louis</t>
  </si>
  <si>
    <t>92 67063</t>
  </si>
  <si>
    <t>PETIT Marie-Claude</t>
  </si>
  <si>
    <t>6 92521</t>
  </si>
  <si>
    <t>PIETTE Michel</t>
  </si>
  <si>
    <t>6 91516</t>
  </si>
  <si>
    <t>ROGER Gérard</t>
  </si>
  <si>
    <t>7 94514</t>
  </si>
  <si>
    <t>SKOPNICK Audrey</t>
  </si>
  <si>
    <t>92 67065</t>
  </si>
  <si>
    <t>97 84838</t>
  </si>
  <si>
    <t>SOLER Jérôme</t>
  </si>
  <si>
    <t>14 106599</t>
  </si>
  <si>
    <t>TOUTAIN Jean-Marc</t>
  </si>
  <si>
    <t>50 60528</t>
  </si>
  <si>
    <t>TRAORE Dobal</t>
  </si>
  <si>
    <t>99 62117</t>
  </si>
  <si>
    <t>VALLEE Jacques</t>
  </si>
  <si>
    <t>10 100302</t>
  </si>
  <si>
    <t>BAUDU Alain</t>
  </si>
  <si>
    <t>C.O. RENAULT SANDOUVILLE</t>
  </si>
  <si>
    <t>99 62758</t>
  </si>
  <si>
    <t>BRETTEVILLE Antoine</t>
  </si>
  <si>
    <t>87 51752</t>
  </si>
  <si>
    <t>CORUBLE Denis</t>
  </si>
  <si>
    <t>85 1964</t>
  </si>
  <si>
    <t>DIEPPOIS Patrick</t>
  </si>
  <si>
    <t>87 51754</t>
  </si>
  <si>
    <t>GEMARD Philippe</t>
  </si>
  <si>
    <t>87 53400</t>
  </si>
  <si>
    <t>0 60587</t>
  </si>
  <si>
    <t>HARDOUIN Michel</t>
  </si>
  <si>
    <t>93 71001</t>
  </si>
  <si>
    <t>LECOMTE Eric</t>
  </si>
  <si>
    <t>10 100304</t>
  </si>
  <si>
    <t>LEPRETTRE Catherine</t>
  </si>
  <si>
    <t>10 100303</t>
  </si>
  <si>
    <t>LEPRETTRE Philippe</t>
  </si>
  <si>
    <t>142</t>
  </si>
  <si>
    <t>12 104191</t>
  </si>
  <si>
    <t>VIRLOUVET Olivier</t>
  </si>
  <si>
    <t>5 88588</t>
  </si>
  <si>
    <t>AUGER Philippe</t>
  </si>
  <si>
    <t>C.S.G. BOWLING NOTRE DAME DE GRAVENCHON</t>
  </si>
  <si>
    <t>7 93013</t>
  </si>
  <si>
    <t>BILLAUX Vivien</t>
  </si>
  <si>
    <t>13 104520</t>
  </si>
  <si>
    <t>CAHARD Morgan</t>
  </si>
  <si>
    <t>8 95203</t>
  </si>
  <si>
    <t>CHAROUPIS Isabelle</t>
  </si>
  <si>
    <t>7 94798</t>
  </si>
  <si>
    <t>CHAUSSEE Frédéric</t>
  </si>
  <si>
    <t>5 90547</t>
  </si>
  <si>
    <t>DEHAIS Pascal</t>
  </si>
  <si>
    <t>0 60588</t>
  </si>
  <si>
    <t>HARDOUIN Martine</t>
  </si>
  <si>
    <t>5 88693</t>
  </si>
  <si>
    <t>JOURDAIN Daniel</t>
  </si>
  <si>
    <t>12 103259</t>
  </si>
  <si>
    <t>JOURDAIN Philippe</t>
  </si>
  <si>
    <t>3 8047988</t>
  </si>
  <si>
    <t>LALLEMAND Michel</t>
  </si>
  <si>
    <t>3 47987</t>
  </si>
  <si>
    <t>LALLEMAND Vincent</t>
  </si>
  <si>
    <t>7 93017</t>
  </si>
  <si>
    <t>LECOURT Pascal</t>
  </si>
  <si>
    <t>7 93025</t>
  </si>
  <si>
    <t>LELONG Romain</t>
  </si>
  <si>
    <t>5 90650</t>
  </si>
  <si>
    <t>LEMESLE Thierry</t>
  </si>
  <si>
    <t>12 103260</t>
  </si>
  <si>
    <t>PRUVOST Jean-Marc</t>
  </si>
  <si>
    <t>10 100692</t>
  </si>
  <si>
    <t>QUONIAM Daniel</t>
  </si>
  <si>
    <t>5 88429</t>
  </si>
  <si>
    <t>RENIOU Nelly</t>
  </si>
  <si>
    <t>5 88431</t>
  </si>
  <si>
    <t>ROBERT Nadine</t>
  </si>
  <si>
    <t>5 88427</t>
  </si>
  <si>
    <t>ROBERT Philippe</t>
  </si>
  <si>
    <t>4 86297</t>
  </si>
  <si>
    <t>ROGUES Evelyn</t>
  </si>
  <si>
    <t>85 35912</t>
  </si>
  <si>
    <t>SOMVILLE Angélina</t>
  </si>
  <si>
    <t>11 101824</t>
  </si>
  <si>
    <t>BELLOIR Benjamin</t>
  </si>
  <si>
    <t>CHORUS BOWLING CLUB</t>
  </si>
  <si>
    <t>12 103139</t>
  </si>
  <si>
    <t>BIZON Christian</t>
  </si>
  <si>
    <t>13 105035</t>
  </si>
  <si>
    <t>BRISOT François</t>
  </si>
  <si>
    <t>134</t>
  </si>
  <si>
    <t>12 103132</t>
  </si>
  <si>
    <t>COURTOIS Laura</t>
  </si>
  <si>
    <t>12 103131</t>
  </si>
  <si>
    <t>COURTOIS Lisa</t>
  </si>
  <si>
    <t>9 98476</t>
  </si>
  <si>
    <t>COURTOIS Sébastien</t>
  </si>
  <si>
    <t>12 103130</t>
  </si>
  <si>
    <t>COURTOIS Thomas</t>
  </si>
  <si>
    <t>183</t>
  </si>
  <si>
    <t>5 88979</t>
  </si>
  <si>
    <t>COUTURIER Cédric</t>
  </si>
  <si>
    <t>14 106408</t>
  </si>
  <si>
    <t>COUTURIER Laura</t>
  </si>
  <si>
    <t>110</t>
  </si>
  <si>
    <t>12 103614</t>
  </si>
  <si>
    <t>DESHAIES Patrick</t>
  </si>
  <si>
    <t>14 106214</t>
  </si>
  <si>
    <t>DEVAUX Tania</t>
  </si>
  <si>
    <t>14 106209</t>
  </si>
  <si>
    <t>DUCLOS Romain</t>
  </si>
  <si>
    <t>12 103138</t>
  </si>
  <si>
    <t>FOHRER Nathalie</t>
  </si>
  <si>
    <t>3 64916</t>
  </si>
  <si>
    <t>FOLAIN Jacques</t>
  </si>
  <si>
    <t>148</t>
  </si>
  <si>
    <t>3 64892</t>
  </si>
  <si>
    <t>FOLAIN Lucile</t>
  </si>
  <si>
    <t>7 93516</t>
  </si>
  <si>
    <t>LACOUR Matthieu</t>
  </si>
  <si>
    <t>13 104687</t>
  </si>
  <si>
    <t>LECUYER Gaëtan</t>
  </si>
  <si>
    <t>12 103613</t>
  </si>
  <si>
    <t>LENORMAND Daniel</t>
  </si>
  <si>
    <t>9 97582</t>
  </si>
  <si>
    <t>MACKOWIAK Cédric</t>
  </si>
  <si>
    <t>9 97581</t>
  </si>
  <si>
    <t>MACKOWIAK Jean-Luc</t>
  </si>
  <si>
    <t>9 97583</t>
  </si>
  <si>
    <t>MACKOWIAK Patricia</t>
  </si>
  <si>
    <t>14 106218</t>
  </si>
  <si>
    <t>MARIE Guillaume</t>
  </si>
  <si>
    <t>4 87762</t>
  </si>
  <si>
    <t>MARIN-CARRILLO Laurence</t>
  </si>
  <si>
    <t>9 98910</t>
  </si>
  <si>
    <t>MEUBRY Rémy</t>
  </si>
  <si>
    <t>3 64907</t>
  </si>
  <si>
    <t>MURGADO Bernard</t>
  </si>
  <si>
    <t>5 88981</t>
  </si>
  <si>
    <t>NIEL Wilfrid</t>
  </si>
  <si>
    <t>12 103617</t>
  </si>
  <si>
    <t>QUESNEL Stéphane</t>
  </si>
  <si>
    <t>4 87095</t>
  </si>
  <si>
    <t>ROGER Gilbert</t>
  </si>
  <si>
    <t>3 64918</t>
  </si>
  <si>
    <t>THIOLLENT Arlette</t>
  </si>
  <si>
    <t>3 64890</t>
  </si>
  <si>
    <t>THIOLLENT Arnaud</t>
  </si>
  <si>
    <t>13 105036</t>
  </si>
  <si>
    <t>THIOLLENT Benjamin</t>
  </si>
  <si>
    <t>12 103129</t>
  </si>
  <si>
    <t>THIOLLENT Corentin</t>
  </si>
  <si>
    <t>3 64888</t>
  </si>
  <si>
    <t>THIOLLENT Jacques</t>
  </si>
  <si>
    <t>1 62960</t>
  </si>
  <si>
    <t>THOMAS Frédéric</t>
  </si>
  <si>
    <t>6 91887</t>
  </si>
  <si>
    <t>TOUTAIN Daniel</t>
  </si>
  <si>
    <t>5 88975</t>
  </si>
  <si>
    <t>TOUTAIN Jonathan</t>
  </si>
  <si>
    <t>3 64878</t>
  </si>
  <si>
    <t>AGOSTON Agnès</t>
  </si>
  <si>
    <t>DRAKKAR BOWL GRAND QUEVILLY</t>
  </si>
  <si>
    <t>85 24012</t>
  </si>
  <si>
    <t>AUBER Patrice</t>
  </si>
  <si>
    <t>3 64830</t>
  </si>
  <si>
    <t>AUBERT Gérard</t>
  </si>
  <si>
    <t>4 87457</t>
  </si>
  <si>
    <t>AYAD Mohamed</t>
  </si>
  <si>
    <t>6 91872</t>
  </si>
  <si>
    <t>BEMONT Hervé</t>
  </si>
  <si>
    <t>5 88422</t>
  </si>
  <si>
    <t>BOUCHON Philippe</t>
  </si>
  <si>
    <t>3 64872</t>
  </si>
  <si>
    <t>CHARLES Thierry</t>
  </si>
  <si>
    <t>98 60113</t>
  </si>
  <si>
    <t>CHEVREL Pascal</t>
  </si>
  <si>
    <t>1 61887</t>
  </si>
  <si>
    <t>DELABARRE Annick</t>
  </si>
  <si>
    <t>10 100307</t>
  </si>
  <si>
    <t>DEPERROIS Jean-Paul</t>
  </si>
  <si>
    <t>85 15721</t>
  </si>
  <si>
    <t>DUPREY Daniel</t>
  </si>
  <si>
    <t>13 105541</t>
  </si>
  <si>
    <t>GERMAIN Arnaud</t>
  </si>
  <si>
    <t>94 75070</t>
  </si>
  <si>
    <t>GIL Catherine</t>
  </si>
  <si>
    <t>95 80157</t>
  </si>
  <si>
    <t>GIL Gaëlle</t>
  </si>
  <si>
    <t>14 106713</t>
  </si>
  <si>
    <t>GODILLOT Bruno</t>
  </si>
  <si>
    <t>1 61888</t>
  </si>
  <si>
    <t>GUERET Claude</t>
  </si>
  <si>
    <t>1 61885</t>
  </si>
  <si>
    <t>GUERET Florence</t>
  </si>
  <si>
    <t>87 31359</t>
  </si>
  <si>
    <t>JACQUEMIN Mireille</t>
  </si>
  <si>
    <t>84 25198</t>
  </si>
  <si>
    <t>LANOS Charles</t>
  </si>
  <si>
    <t>85 693</t>
  </si>
  <si>
    <t>LE BAIL Gérard</t>
  </si>
  <si>
    <t>91 64007</t>
  </si>
  <si>
    <t>LEVASSEUR Thierry</t>
  </si>
  <si>
    <t>1 62687</t>
  </si>
  <si>
    <t>MERLO Christophe</t>
  </si>
  <si>
    <t>186</t>
  </si>
  <si>
    <t>1 62198</t>
  </si>
  <si>
    <t>MERLO Gaëlle</t>
  </si>
  <si>
    <t>11 102311</t>
  </si>
  <si>
    <t>MONTAUFROY Martial</t>
  </si>
  <si>
    <t>87 34798</t>
  </si>
  <si>
    <t>MORIN Michel</t>
  </si>
  <si>
    <t>88 57160</t>
  </si>
  <si>
    <t>RAMAUGE Jean-Luc</t>
  </si>
  <si>
    <t>87 51453</t>
  </si>
  <si>
    <t>REITEL Annie</t>
  </si>
  <si>
    <t>85 15748</t>
  </si>
  <si>
    <t>REITEL Jean-Jacques</t>
  </si>
  <si>
    <t>87 34788</t>
  </si>
  <si>
    <t>SERRE Daniel</t>
  </si>
  <si>
    <t>4 86869</t>
  </si>
  <si>
    <t>SUKKHA Suntorn</t>
  </si>
  <si>
    <t>4 87456</t>
  </si>
  <si>
    <t>VANDAMME Jacky</t>
  </si>
  <si>
    <t>ECOLE DE BOWLING GRAND QUEVILLY</t>
  </si>
  <si>
    <t>14 106654</t>
  </si>
  <si>
    <t>DAVID Alexandre</t>
  </si>
  <si>
    <t>10 100767</t>
  </si>
  <si>
    <t>FAGUAIS Kyllian</t>
  </si>
  <si>
    <t>14 106826</t>
  </si>
  <si>
    <t>FAGUAIS Nolann</t>
  </si>
  <si>
    <t>12 103508</t>
  </si>
  <si>
    <t>LANGREE Evan</t>
  </si>
  <si>
    <t>7 93678</t>
  </si>
  <si>
    <t>SCALBERT Maxence</t>
  </si>
  <si>
    <t>12 104243</t>
  </si>
  <si>
    <t>SCHERER Tony</t>
  </si>
  <si>
    <t>ECOLE DE BOWLING LE HAVRE</t>
  </si>
  <si>
    <t>2 63973</t>
  </si>
  <si>
    <t>LECOMTE Alexis</t>
  </si>
  <si>
    <t>7 94928</t>
  </si>
  <si>
    <t>LECOMTE Océane</t>
  </si>
  <si>
    <t>11 101729</t>
  </si>
  <si>
    <t>VENEM Quentin</t>
  </si>
  <si>
    <t>14 106928</t>
  </si>
  <si>
    <t>VIRLOUVET Laura</t>
  </si>
  <si>
    <t>11 101730</t>
  </si>
  <si>
    <t>GALLIER Lea</t>
  </si>
  <si>
    <t>ECOLE DE BOWLING N.DAME DE GRAVENCHON</t>
  </si>
  <si>
    <t>11 101731</t>
  </si>
  <si>
    <t>LEBOURG Valentin</t>
  </si>
  <si>
    <t>130</t>
  </si>
  <si>
    <t>10 99465</t>
  </si>
  <si>
    <t>PATIN Pauline</t>
  </si>
  <si>
    <t>14 106657</t>
  </si>
  <si>
    <t>PECHON-ROSSEL Maxime</t>
  </si>
  <si>
    <t>8 95202</t>
  </si>
  <si>
    <t>PRUVOST Lucas</t>
  </si>
  <si>
    <t>14 106656</t>
  </si>
  <si>
    <t>QUONIAM Romain</t>
  </si>
  <si>
    <t>8 96531</t>
  </si>
  <si>
    <t>VILLIER Jérémy</t>
  </si>
  <si>
    <t>10 100031</t>
  </si>
  <si>
    <t>ALLAIN Bruno</t>
  </si>
  <si>
    <t>LES LEZARDS DE MONTIVILLIERS</t>
  </si>
  <si>
    <t>13 105093</t>
  </si>
  <si>
    <t>CLEMENT Dimitri</t>
  </si>
  <si>
    <t>13 105335</t>
  </si>
  <si>
    <t>DEGLOS Roselyne</t>
  </si>
  <si>
    <t>12 103751</t>
  </si>
  <si>
    <t>DELAUNE Florian</t>
  </si>
  <si>
    <t>10 100030</t>
  </si>
  <si>
    <t>DELAUNE Jonathan</t>
  </si>
  <si>
    <t>11 102359</t>
  </si>
  <si>
    <t>DURECU Marie-Laure</t>
  </si>
  <si>
    <t>11 102358</t>
  </si>
  <si>
    <t>DURECU Sébastien</t>
  </si>
  <si>
    <t>14 107038</t>
  </si>
  <si>
    <t>GONZALEZ Stanislas</t>
  </si>
  <si>
    <t>12 104193</t>
  </si>
  <si>
    <t>GRENON Hélène</t>
  </si>
  <si>
    <t>13 104899</t>
  </si>
  <si>
    <t>LEBIDOIS Alexis</t>
  </si>
  <si>
    <t>13 104900</t>
  </si>
  <si>
    <t>LEBOURG Fabien</t>
  </si>
  <si>
    <t>7 93267</t>
  </si>
  <si>
    <t>12 104194</t>
  </si>
  <si>
    <t>LEMONNIER Morgane</t>
  </si>
  <si>
    <t>14 107115</t>
  </si>
  <si>
    <t>ROGER Henri</t>
  </si>
  <si>
    <t>13 105336</t>
  </si>
  <si>
    <t>SOUDRY Robin</t>
  </si>
  <si>
    <t>LES TITANS ROUEN</t>
  </si>
  <si>
    <t>0 60313</t>
  </si>
  <si>
    <t>CHEVALIER Cédric</t>
  </si>
  <si>
    <t>0 61236</t>
  </si>
  <si>
    <t>CHEVALIER Laurent</t>
  </si>
  <si>
    <t>3 64922</t>
  </si>
  <si>
    <t>CHEVALIER Pierre</t>
  </si>
  <si>
    <t>11 102025</t>
  </si>
  <si>
    <t>FERET Bruno</t>
  </si>
  <si>
    <t>12 103619</t>
  </si>
  <si>
    <t>KASZCZYC Lionel</t>
  </si>
  <si>
    <t>4 87449</t>
  </si>
  <si>
    <t>LOURENCO Manuel</t>
  </si>
  <si>
    <t>10 100505</t>
  </si>
  <si>
    <t>MALANDIN Jason</t>
  </si>
  <si>
    <t>2 63461</t>
  </si>
  <si>
    <t>MAUSSION Jean-Michel</t>
  </si>
  <si>
    <t>10 100968</t>
  </si>
  <si>
    <t>PETIT Corentin</t>
  </si>
  <si>
    <t>13 105375</t>
  </si>
  <si>
    <t>RIHOUEY Guillaume</t>
  </si>
  <si>
    <t>N° Licences</t>
  </si>
  <si>
    <t>Clast.</t>
  </si>
  <si>
    <t xml:space="preserve"> </t>
  </si>
  <si>
    <t>Equ.</t>
  </si>
  <si>
    <t>BAUDU Isabelle</t>
  </si>
  <si>
    <t>15 107537</t>
  </si>
  <si>
    <t>BAZILE Marc</t>
  </si>
  <si>
    <t>15 107932</t>
  </si>
  <si>
    <t>BELLOIR Cloé</t>
  </si>
  <si>
    <t>15 108103</t>
  </si>
  <si>
    <t>BEMONT Matthieu</t>
  </si>
  <si>
    <t>6 91874</t>
  </si>
  <si>
    <t>BENARD Cassiopée</t>
  </si>
  <si>
    <t>15 107978</t>
  </si>
  <si>
    <t>BOUCHON Marion</t>
  </si>
  <si>
    <t>5 88421</t>
  </si>
  <si>
    <t>BOURGEAUX Anthony</t>
  </si>
  <si>
    <t>15 108226</t>
  </si>
  <si>
    <t>BOURGEAUX Maxime</t>
  </si>
  <si>
    <t>15 107531</t>
  </si>
  <si>
    <t>CALBERG Jean-Claude</t>
  </si>
  <si>
    <t>CANU Christine</t>
  </si>
  <si>
    <t>15 108228</t>
  </si>
  <si>
    <t>CANU Yohann</t>
  </si>
  <si>
    <t>7 93014</t>
  </si>
  <si>
    <t>CAPON Alain</t>
  </si>
  <si>
    <t>85 27958</t>
  </si>
  <si>
    <t>CHAMEL Jean-Claude</t>
  </si>
  <si>
    <t>15 108061</t>
  </si>
  <si>
    <t>O'LL STARS BOWLING ST MARCEL</t>
  </si>
  <si>
    <t>COLLIN Jean-Pierre</t>
  </si>
  <si>
    <t>67</t>
  </si>
  <si>
    <t>129</t>
  </si>
  <si>
    <t>DELAUNAY Richard</t>
  </si>
  <si>
    <t>15 107829</t>
  </si>
  <si>
    <t>DELAUNE Nathalie</t>
  </si>
  <si>
    <t>14 107179</t>
  </si>
  <si>
    <t>122</t>
  </si>
  <si>
    <t>DESOL Charles</t>
  </si>
  <si>
    <t>15 107388</t>
  </si>
  <si>
    <t>101</t>
  </si>
  <si>
    <t>DEUDON Antoine</t>
  </si>
  <si>
    <t>6 90770</t>
  </si>
  <si>
    <t>DEVOS Olivier</t>
  </si>
  <si>
    <t>1 62297</t>
  </si>
  <si>
    <t>DUFOUR Patrice</t>
  </si>
  <si>
    <t>15 108416</t>
  </si>
  <si>
    <t>DUHAMEL Thomas</t>
  </si>
  <si>
    <t>15 107834</t>
  </si>
  <si>
    <t>100</t>
  </si>
  <si>
    <t>FACQ Bastien</t>
  </si>
  <si>
    <t>15 107394</t>
  </si>
  <si>
    <t>76</t>
  </si>
  <si>
    <t>FLEURY Stéphanie</t>
  </si>
  <si>
    <t>9 98478</t>
  </si>
  <si>
    <t>GODEFROY Leo</t>
  </si>
  <si>
    <t>15 107835</t>
  </si>
  <si>
    <t>107</t>
  </si>
  <si>
    <t>GOSSE Paul</t>
  </si>
  <si>
    <t>15 107391</t>
  </si>
  <si>
    <t>GROUARD Philippe</t>
  </si>
  <si>
    <t>15 108227</t>
  </si>
  <si>
    <t>GUILLOUF Patrice</t>
  </si>
  <si>
    <t>85 6530</t>
  </si>
  <si>
    <t>117</t>
  </si>
  <si>
    <t>HAN Pat</t>
  </si>
  <si>
    <t>15 108172</t>
  </si>
  <si>
    <t>HERBAYS Christian</t>
  </si>
  <si>
    <t>92 70019</t>
  </si>
  <si>
    <t>HERVO Dominique</t>
  </si>
  <si>
    <t>6 91871</t>
  </si>
  <si>
    <t>HOMBOURGER Thérèse</t>
  </si>
  <si>
    <t>98 40908</t>
  </si>
  <si>
    <t>JULLIEN Olivier</t>
  </si>
  <si>
    <t>15 108303</t>
  </si>
  <si>
    <t>JULLIEN Virginie</t>
  </si>
  <si>
    <t>15 108302</t>
  </si>
  <si>
    <t>LAHALLE Dominique</t>
  </si>
  <si>
    <t>2 63529</t>
  </si>
  <si>
    <t>LAMBERT Rémi</t>
  </si>
  <si>
    <t>15 107488</t>
  </si>
  <si>
    <t>53</t>
  </si>
  <si>
    <t>LANGLOIS Marco</t>
  </si>
  <si>
    <t>204</t>
  </si>
  <si>
    <t>LASNIER Jacques</t>
  </si>
  <si>
    <t>15 108123</t>
  </si>
  <si>
    <t>LE MENN Nadia</t>
  </si>
  <si>
    <t>94 73543</t>
  </si>
  <si>
    <t>LECACHEUR Michel</t>
  </si>
  <si>
    <t>5 88590</t>
  </si>
  <si>
    <t>LECROQ Jean-Michel</t>
  </si>
  <si>
    <t>LEDUC Damien</t>
  </si>
  <si>
    <t>15 107665</t>
  </si>
  <si>
    <t>LEDUC Eric</t>
  </si>
  <si>
    <t>15 108144</t>
  </si>
  <si>
    <t>LEDUC Thibault</t>
  </si>
  <si>
    <t>15 107666</t>
  </si>
  <si>
    <t>LEFEBVRE Julie</t>
  </si>
  <si>
    <t>15 107833</t>
  </si>
  <si>
    <t>91</t>
  </si>
  <si>
    <t>LEROUGE Philippe</t>
  </si>
  <si>
    <t>94 73517</t>
  </si>
  <si>
    <t>LEROY Annette</t>
  </si>
  <si>
    <t>15 107395</t>
  </si>
  <si>
    <t>LEROY Christopher</t>
  </si>
  <si>
    <t>15 107667</t>
  </si>
  <si>
    <t>LESUEUR Arnaud</t>
  </si>
  <si>
    <t>0 60837</t>
  </si>
  <si>
    <t>LHOMMET Christian</t>
  </si>
  <si>
    <t>15 107668</t>
  </si>
  <si>
    <t>LIDOREAU Gwanaelle</t>
  </si>
  <si>
    <t>15 108065</t>
  </si>
  <si>
    <t>LIEGEARD Michele</t>
  </si>
  <si>
    <t>15 107769</t>
  </si>
  <si>
    <t>MAGNE Damyen</t>
  </si>
  <si>
    <t>15 107832</t>
  </si>
  <si>
    <t>MALLET Francis</t>
  </si>
  <si>
    <t>98 60719</t>
  </si>
  <si>
    <t>200</t>
  </si>
  <si>
    <t>116</t>
  </si>
  <si>
    <t>MARINELLI Jean-Pierre</t>
  </si>
  <si>
    <t>MARTINS-AFONSO Joâo Manuel</t>
  </si>
  <si>
    <t>1 62312</t>
  </si>
  <si>
    <t>MASCOT Lionel</t>
  </si>
  <si>
    <t>8 96535</t>
  </si>
  <si>
    <t>80</t>
  </si>
  <si>
    <t>MAUSSION Maïté</t>
  </si>
  <si>
    <t>2 8064112</t>
  </si>
  <si>
    <t>MEGY Sébastien</t>
  </si>
  <si>
    <t>15 107830</t>
  </si>
  <si>
    <t>MERAUD Maïlys</t>
  </si>
  <si>
    <t>15 107387</t>
  </si>
  <si>
    <t>196</t>
  </si>
  <si>
    <t>MOORE Joanna</t>
  </si>
  <si>
    <t>15 108062</t>
  </si>
  <si>
    <t>NICOLLE Roger</t>
  </si>
  <si>
    <t>85 15734</t>
  </si>
  <si>
    <t>NIEL Sébastien</t>
  </si>
  <si>
    <t>15 107534</t>
  </si>
  <si>
    <t>93</t>
  </si>
  <si>
    <t>PARVAUX Adrien</t>
  </si>
  <si>
    <t>15 107332</t>
  </si>
  <si>
    <t>PETITJEAN Alexandre</t>
  </si>
  <si>
    <t>50 12244</t>
  </si>
  <si>
    <t>POINTEL Morgane</t>
  </si>
  <si>
    <t>14 107139</t>
  </si>
  <si>
    <t>QUONIAM Elodie</t>
  </si>
  <si>
    <t>5 89646</t>
  </si>
  <si>
    <t>191</t>
  </si>
  <si>
    <t>RIGUIDEL Thibault</t>
  </si>
  <si>
    <t>15 108225</t>
  </si>
  <si>
    <t>RIPOCHE Bruno</t>
  </si>
  <si>
    <t>15 107831</t>
  </si>
  <si>
    <t>RIVETTE Gérard</t>
  </si>
  <si>
    <t>99 62738</t>
  </si>
  <si>
    <t>SABATIN Owen</t>
  </si>
  <si>
    <t>15 107669</t>
  </si>
  <si>
    <t>SAMMUT Thomas</t>
  </si>
  <si>
    <t>10 100070</t>
  </si>
  <si>
    <t>SEGUI Amandine</t>
  </si>
  <si>
    <t>15 108272</t>
  </si>
  <si>
    <t>SOLER Jean-Yves</t>
  </si>
  <si>
    <t>114</t>
  </si>
  <si>
    <t>111</t>
  </si>
  <si>
    <t>THIREL Alain</t>
  </si>
  <si>
    <t>15 108394</t>
  </si>
  <si>
    <t>THIREL Régis</t>
  </si>
  <si>
    <t>10 100696</t>
  </si>
  <si>
    <t>THOMAS Mathis</t>
  </si>
  <si>
    <t>15 107489</t>
  </si>
  <si>
    <t>73</t>
  </si>
  <si>
    <t>VALLE Alexis</t>
  </si>
  <si>
    <t>15 108244</t>
  </si>
  <si>
    <t>VASSEUR Françoise</t>
  </si>
  <si>
    <t>15 108301</t>
  </si>
  <si>
    <t>VELLY Patrick</t>
  </si>
  <si>
    <t>15 107931</t>
  </si>
  <si>
    <t>EQUIPE AGOSTON</t>
  </si>
  <si>
    <t>DURECU Marie-laure</t>
  </si>
  <si>
    <t>EQUIPE DURECU</t>
  </si>
  <si>
    <t>EQUIPE TOUTAIN</t>
  </si>
  <si>
    <t>EQUIPE GRENON</t>
  </si>
  <si>
    <t>EQUIPE VIRLOUVET</t>
  </si>
  <si>
    <t>EQUIPE SOMVILLE</t>
  </si>
  <si>
    <t>EQUIPE PETIT</t>
  </si>
  <si>
    <t>EQUIPE ROBERT</t>
  </si>
  <si>
    <t>EQUIPE FROMAGER</t>
  </si>
  <si>
    <t>EQUIPE DALL'AGNOL</t>
  </si>
  <si>
    <t>EQUIPE LE MENN</t>
  </si>
  <si>
    <t>EQUIPE COUSIN</t>
  </si>
  <si>
    <t>EQUIPE GHESQUIER</t>
  </si>
  <si>
    <t>EQUIPE RENIOU</t>
  </si>
  <si>
    <t>EQUIPE LEMONNIER</t>
  </si>
  <si>
    <t>EQUIPE HARDOUIN</t>
  </si>
  <si>
    <t>Pistes</t>
  </si>
  <si>
    <t>Nom Equipe</t>
  </si>
  <si>
    <t>Joueur 1</t>
  </si>
  <si>
    <t>Joueur 2</t>
  </si>
  <si>
    <t>Joueur 3</t>
  </si>
  <si>
    <t>CHALLENGE FEDERAL 2015</t>
  </si>
  <si>
    <t>Phase départementale</t>
  </si>
  <si>
    <t>Seine - Maritime</t>
  </si>
  <si>
    <t>MONTIVILLIERS</t>
  </si>
  <si>
    <t>Qualifiés phase régionale</t>
  </si>
  <si>
    <t>Clast. Scratch</t>
  </si>
  <si>
    <t>Clast. Hcp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</si>
</sst>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0000000"/>
    <numFmt numFmtId="175" formatCode="#,##0.00\ &quot;€&quot;"/>
    <numFmt numFmtId="176" formatCode="0.0"/>
    <numFmt numFmtId="177" formatCode="[$-40C]dddd\ d\ mmmm\ yyyy"/>
    <numFmt numFmtId="178" formatCode="[$-40C]d\-mmm\-yyyy;@"/>
  </numFmts>
  <fonts count="70">
    <font>
      <sz val="10"/>
      <name val="FuturaA Bk BT"/>
      <family val="0"/>
    </font>
    <font>
      <b/>
      <sz val="10"/>
      <name val="FuturaA Bk BT"/>
      <family val="2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0"/>
    </font>
    <font>
      <b/>
      <sz val="10"/>
      <color indexed="10"/>
      <name val="Times New Roman"/>
      <family val="1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i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13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i/>
      <u val="single"/>
      <sz val="14"/>
      <name val="Calibri"/>
      <family val="2"/>
    </font>
    <font>
      <sz val="10"/>
      <name val="Calibri"/>
      <family val="2"/>
    </font>
    <font>
      <b/>
      <i/>
      <u val="single"/>
      <sz val="16"/>
      <name val="Calibri"/>
      <family val="2"/>
    </font>
    <font>
      <b/>
      <i/>
      <sz val="14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ck">
        <color rgb="FFFF0000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174" fontId="13" fillId="0" borderId="17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2" fillId="37" borderId="17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67" fillId="36" borderId="18" xfId="0" applyFont="1" applyFill="1" applyBorder="1" applyAlignment="1">
      <alignment horizontal="center"/>
    </xf>
    <xf numFmtId="2" fontId="67" fillId="36" borderId="18" xfId="0" applyNumberFormat="1" applyFont="1" applyFill="1" applyBorder="1" applyAlignment="1">
      <alignment horizontal="center"/>
    </xf>
    <xf numFmtId="0" fontId="50" fillId="36" borderId="18" xfId="0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0" fillId="36" borderId="2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2" fontId="2" fillId="39" borderId="24" xfId="0" applyNumberFormat="1" applyFont="1" applyFill="1" applyBorder="1" applyAlignment="1">
      <alignment horizontal="center"/>
    </xf>
    <xf numFmtId="0" fontId="2" fillId="39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7" fillId="36" borderId="30" xfId="0" applyFont="1" applyFill="1" applyBorder="1" applyAlignment="1">
      <alignment horizontal="center"/>
    </xf>
    <xf numFmtId="0" fontId="67" fillId="36" borderId="31" xfId="0" applyFont="1" applyFill="1" applyBorder="1" applyAlignment="1">
      <alignment horizontal="center"/>
    </xf>
    <xf numFmtId="0" fontId="2" fillId="38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0" fillId="36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49" fontId="68" fillId="36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36" borderId="3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2" fontId="2" fillId="4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8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/>
    </xf>
    <xf numFmtId="0" fontId="39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centerContinuous" vertical="center"/>
    </xf>
    <xf numFmtId="178" fontId="41" fillId="0" borderId="0" xfId="0" applyNumberFormat="1" applyFont="1" applyAlignment="1">
      <alignment horizontal="centerContinuous" vertical="center"/>
    </xf>
    <xf numFmtId="0" fontId="42" fillId="0" borderId="0" xfId="0" applyFont="1" applyAlignment="1">
      <alignment horizontal="center"/>
    </xf>
    <xf numFmtId="0" fontId="39" fillId="38" borderId="17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39" fillId="0" borderId="41" xfId="0" applyFont="1" applyBorder="1" applyAlignment="1">
      <alignment horizontal="center" vertical="center"/>
    </xf>
    <xf numFmtId="0" fontId="39" fillId="0" borderId="4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47" fillId="37" borderId="17" xfId="0" applyFont="1" applyFill="1" applyBorder="1" applyAlignment="1">
      <alignment horizontal="center"/>
    </xf>
    <xf numFmtId="0" fontId="47" fillId="37" borderId="4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 vertical="center"/>
    </xf>
    <xf numFmtId="2" fontId="47" fillId="0" borderId="13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left" vertical="center"/>
    </xf>
    <xf numFmtId="2" fontId="47" fillId="0" borderId="43" xfId="0" applyNumberFormat="1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center" vertical="center"/>
    </xf>
    <xf numFmtId="2" fontId="47" fillId="0" borderId="44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3" fontId="2" fillId="37" borderId="17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2" fontId="2" fillId="37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6"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104775</xdr:rowOff>
    </xdr:from>
    <xdr:to>
      <xdr:col>2</xdr:col>
      <xdr:colOff>57150</xdr:colOff>
      <xdr:row>6</xdr:row>
      <xdr:rowOff>0</xdr:rowOff>
    </xdr:to>
    <xdr:pic>
      <xdr:nvPicPr>
        <xdr:cNvPr id="1" name="Picture 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619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2</xdr:col>
      <xdr:colOff>323850</xdr:colOff>
      <xdr:row>5</xdr:row>
      <xdr:rowOff>133350</xdr:rowOff>
    </xdr:to>
    <xdr:pic>
      <xdr:nvPicPr>
        <xdr:cNvPr id="1" name="Picture 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381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zoomScalePageLayoutView="0" workbookViewId="0" topLeftCell="A1">
      <pane ySplit="1" topLeftCell="A391" activePane="bottomLeft" state="frozen"/>
      <selection pane="topLeft" activeCell="A1" sqref="A1"/>
      <selection pane="bottomLeft" activeCell="J413" sqref="J413"/>
    </sheetView>
  </sheetViews>
  <sheetFormatPr defaultColWidth="11.00390625" defaultRowHeight="12.75"/>
  <cols>
    <col min="1" max="1" width="25.75390625" style="0" bestFit="1" customWidth="1"/>
    <col min="2" max="2" width="9.375" style="0" bestFit="1" customWidth="1"/>
    <col min="3" max="3" width="2.125" style="0" bestFit="1" customWidth="1"/>
    <col min="4" max="4" width="3.625" style="0" bestFit="1" customWidth="1"/>
    <col min="5" max="5" width="9.125" style="0" bestFit="1" customWidth="1"/>
    <col min="6" max="6" width="4.375" style="0" bestFit="1" customWidth="1"/>
    <col min="7" max="7" width="38.125" style="0" bestFit="1" customWidth="1"/>
  </cols>
  <sheetData>
    <row r="1" spans="1:7" ht="12.75">
      <c r="A1" s="26" t="s">
        <v>19</v>
      </c>
      <c r="B1" s="24" t="s">
        <v>16</v>
      </c>
      <c r="C1" s="25" t="s">
        <v>17</v>
      </c>
      <c r="D1" s="25" t="s">
        <v>18</v>
      </c>
      <c r="E1" s="28" t="s">
        <v>21</v>
      </c>
      <c r="F1" s="27" t="s">
        <v>20</v>
      </c>
      <c r="G1" s="25" t="s">
        <v>22</v>
      </c>
    </row>
    <row r="2" spans="1:7" ht="12.75">
      <c r="A2" s="31" t="s">
        <v>27</v>
      </c>
      <c r="B2" s="29" t="s">
        <v>23</v>
      </c>
      <c r="C2" s="30" t="s">
        <v>24</v>
      </c>
      <c r="D2" s="30" t="s">
        <v>25</v>
      </c>
      <c r="E2" s="82" t="s">
        <v>104</v>
      </c>
      <c r="F2" s="83">
        <v>24</v>
      </c>
      <c r="G2" s="31" t="s">
        <v>29</v>
      </c>
    </row>
    <row r="3" spans="1:7" ht="12.75">
      <c r="A3" s="31" t="s">
        <v>32</v>
      </c>
      <c r="B3" s="29" t="s">
        <v>30</v>
      </c>
      <c r="C3" s="30" t="s">
        <v>24</v>
      </c>
      <c r="D3" s="30" t="s">
        <v>31</v>
      </c>
      <c r="E3" s="82" t="s">
        <v>269</v>
      </c>
      <c r="F3" s="83">
        <v>33</v>
      </c>
      <c r="G3" s="31" t="s">
        <v>29</v>
      </c>
    </row>
    <row r="4" spans="1:7" ht="12.75">
      <c r="A4" s="31" t="s">
        <v>36</v>
      </c>
      <c r="B4" s="29" t="s">
        <v>34</v>
      </c>
      <c r="C4" s="30" t="s">
        <v>24</v>
      </c>
      <c r="D4" s="30" t="s">
        <v>35</v>
      </c>
      <c r="E4" s="82" t="s">
        <v>37</v>
      </c>
      <c r="F4" s="83">
        <v>21</v>
      </c>
      <c r="G4" s="31" t="s">
        <v>29</v>
      </c>
    </row>
    <row r="5" spans="1:7" ht="12.75">
      <c r="A5" s="31" t="s">
        <v>39</v>
      </c>
      <c r="B5" s="29" t="s">
        <v>38</v>
      </c>
      <c r="C5" s="30" t="s">
        <v>24</v>
      </c>
      <c r="D5" s="30" t="s">
        <v>25</v>
      </c>
      <c r="E5" s="82" t="s">
        <v>90</v>
      </c>
      <c r="F5" s="83">
        <v>29</v>
      </c>
      <c r="G5" s="31" t="s">
        <v>29</v>
      </c>
    </row>
    <row r="6" spans="1:7" ht="12.75">
      <c r="A6" s="31" t="s">
        <v>42</v>
      </c>
      <c r="B6" s="29" t="s">
        <v>41</v>
      </c>
      <c r="C6" s="30" t="s">
        <v>24</v>
      </c>
      <c r="D6" s="30" t="s">
        <v>31</v>
      </c>
      <c r="E6" s="82" t="s">
        <v>104</v>
      </c>
      <c r="F6" s="83">
        <v>24</v>
      </c>
      <c r="G6" s="31" t="s">
        <v>29</v>
      </c>
    </row>
    <row r="7" spans="1:7" ht="12.75">
      <c r="A7" s="31" t="s">
        <v>45</v>
      </c>
      <c r="B7" s="29" t="s">
        <v>43</v>
      </c>
      <c r="C7" s="30" t="s">
        <v>26</v>
      </c>
      <c r="D7" s="30" t="s">
        <v>44</v>
      </c>
      <c r="E7" s="82" t="s">
        <v>75</v>
      </c>
      <c r="F7" s="83">
        <v>41</v>
      </c>
      <c r="G7" s="31" t="s">
        <v>29</v>
      </c>
    </row>
    <row r="8" spans="1:7" ht="12.75">
      <c r="A8" s="31" t="s">
        <v>47</v>
      </c>
      <c r="B8" s="29" t="s">
        <v>46</v>
      </c>
      <c r="C8" s="30" t="s">
        <v>24</v>
      </c>
      <c r="D8" s="30" t="s">
        <v>25</v>
      </c>
      <c r="E8" s="82" t="s">
        <v>90</v>
      </c>
      <c r="F8" s="83">
        <v>29</v>
      </c>
      <c r="G8" s="31" t="s">
        <v>29</v>
      </c>
    </row>
    <row r="9" spans="1:7" ht="12.75">
      <c r="A9" s="31" t="s">
        <v>51</v>
      </c>
      <c r="B9" s="29" t="s">
        <v>50</v>
      </c>
      <c r="C9" s="30" t="s">
        <v>24</v>
      </c>
      <c r="D9" s="30" t="s">
        <v>44</v>
      </c>
      <c r="E9" s="82" t="s">
        <v>146</v>
      </c>
      <c r="F9" s="83">
        <v>42</v>
      </c>
      <c r="G9" s="31" t="s">
        <v>29</v>
      </c>
    </row>
    <row r="10" spans="1:7" ht="12.75">
      <c r="A10" s="31" t="s">
        <v>54</v>
      </c>
      <c r="B10" s="29" t="s">
        <v>53</v>
      </c>
      <c r="C10" s="30" t="s">
        <v>24</v>
      </c>
      <c r="D10" s="30" t="s">
        <v>31</v>
      </c>
      <c r="E10" s="82" t="s">
        <v>37</v>
      </c>
      <c r="F10" s="83">
        <v>21</v>
      </c>
      <c r="G10" s="31" t="s">
        <v>29</v>
      </c>
    </row>
    <row r="11" spans="1:7" ht="12.75">
      <c r="A11" s="31" t="s">
        <v>56</v>
      </c>
      <c r="B11" s="29" t="s">
        <v>55</v>
      </c>
      <c r="C11" s="30" t="s">
        <v>24</v>
      </c>
      <c r="D11" s="30" t="s">
        <v>25</v>
      </c>
      <c r="E11" s="82" t="s">
        <v>93</v>
      </c>
      <c r="F11" s="83">
        <v>34</v>
      </c>
      <c r="G11" s="31" t="s">
        <v>29</v>
      </c>
    </row>
    <row r="12" spans="1:7" ht="12.75">
      <c r="A12" s="31" t="s">
        <v>63</v>
      </c>
      <c r="B12" s="29" t="s">
        <v>62</v>
      </c>
      <c r="C12" s="30" t="s">
        <v>26</v>
      </c>
      <c r="D12" s="30" t="s">
        <v>35</v>
      </c>
      <c r="E12" s="82" t="s">
        <v>179</v>
      </c>
      <c r="F12" s="83">
        <v>40</v>
      </c>
      <c r="G12" s="31" t="s">
        <v>29</v>
      </c>
    </row>
    <row r="13" spans="1:7" ht="12.75">
      <c r="A13" s="31" t="s">
        <v>1055</v>
      </c>
      <c r="B13" s="29" t="s">
        <v>1056</v>
      </c>
      <c r="C13" s="30" t="s">
        <v>26</v>
      </c>
      <c r="D13" s="30" t="s">
        <v>31</v>
      </c>
      <c r="E13" s="82" t="s">
        <v>58</v>
      </c>
      <c r="F13" s="83">
        <v>59</v>
      </c>
      <c r="G13" s="31" t="s">
        <v>29</v>
      </c>
    </row>
    <row r="14" spans="1:7" ht="12.75">
      <c r="A14" s="31" t="s">
        <v>69</v>
      </c>
      <c r="B14" s="29" t="s">
        <v>68</v>
      </c>
      <c r="C14" s="30" t="s">
        <v>24</v>
      </c>
      <c r="D14" s="30" t="s">
        <v>31</v>
      </c>
      <c r="E14" s="82" t="s">
        <v>37</v>
      </c>
      <c r="F14" s="83">
        <v>21</v>
      </c>
      <c r="G14" s="31" t="s">
        <v>67</v>
      </c>
    </row>
    <row r="15" spans="1:7" ht="12.75">
      <c r="A15" s="31" t="s">
        <v>71</v>
      </c>
      <c r="B15" s="29" t="s">
        <v>70</v>
      </c>
      <c r="C15" s="30" t="s">
        <v>24</v>
      </c>
      <c r="D15" s="30" t="s">
        <v>35</v>
      </c>
      <c r="E15" s="82" t="s">
        <v>89</v>
      </c>
      <c r="F15" s="83">
        <v>48</v>
      </c>
      <c r="G15" s="31" t="s">
        <v>67</v>
      </c>
    </row>
    <row r="16" spans="1:7" ht="12.75">
      <c r="A16" s="31" t="s">
        <v>74</v>
      </c>
      <c r="B16" s="29" t="s">
        <v>73</v>
      </c>
      <c r="C16" s="30" t="s">
        <v>24</v>
      </c>
      <c r="D16" s="30" t="s">
        <v>25</v>
      </c>
      <c r="E16" s="82" t="s">
        <v>52</v>
      </c>
      <c r="F16" s="83">
        <v>45</v>
      </c>
      <c r="G16" s="31" t="s">
        <v>67</v>
      </c>
    </row>
    <row r="17" spans="1:7" ht="12.75">
      <c r="A17" s="31" t="s">
        <v>912</v>
      </c>
      <c r="B17" s="29" t="s">
        <v>913</v>
      </c>
      <c r="C17" s="30" t="s">
        <v>24</v>
      </c>
      <c r="D17" s="30" t="s">
        <v>173</v>
      </c>
      <c r="E17" s="82" t="s">
        <v>40</v>
      </c>
      <c r="F17" s="83">
        <v>49</v>
      </c>
      <c r="G17" s="31" t="s">
        <v>67</v>
      </c>
    </row>
    <row r="18" spans="1:7" ht="12.75">
      <c r="A18" s="31" t="s">
        <v>77</v>
      </c>
      <c r="B18" s="29" t="s">
        <v>76</v>
      </c>
      <c r="C18" s="30" t="s">
        <v>26</v>
      </c>
      <c r="D18" s="30" t="s">
        <v>44</v>
      </c>
      <c r="E18" s="82" t="s">
        <v>174</v>
      </c>
      <c r="F18" s="83">
        <v>49</v>
      </c>
      <c r="G18" s="31" t="s">
        <v>67</v>
      </c>
    </row>
    <row r="19" spans="1:7" ht="12.75">
      <c r="A19" s="31" t="s">
        <v>917</v>
      </c>
      <c r="B19" s="29" t="s">
        <v>918</v>
      </c>
      <c r="C19" s="30" t="s">
        <v>26</v>
      </c>
      <c r="D19" s="30" t="s">
        <v>44</v>
      </c>
      <c r="E19" s="82" t="s">
        <v>58</v>
      </c>
      <c r="F19" s="83">
        <v>59</v>
      </c>
      <c r="G19" s="31" t="s">
        <v>67</v>
      </c>
    </row>
    <row r="20" spans="1:7" ht="12.75">
      <c r="A20" s="31" t="s">
        <v>80</v>
      </c>
      <c r="B20" s="29" t="s">
        <v>79</v>
      </c>
      <c r="C20" s="30" t="s">
        <v>24</v>
      </c>
      <c r="D20" s="30" t="s">
        <v>25</v>
      </c>
      <c r="E20" s="82" t="s">
        <v>90</v>
      </c>
      <c r="F20" s="83">
        <v>29</v>
      </c>
      <c r="G20" s="31" t="s">
        <v>67</v>
      </c>
    </row>
    <row r="21" spans="1:7" ht="12.75">
      <c r="A21" s="31" t="s">
        <v>83</v>
      </c>
      <c r="B21" s="29" t="s">
        <v>82</v>
      </c>
      <c r="C21" s="30" t="s">
        <v>24</v>
      </c>
      <c r="D21" s="30" t="s">
        <v>44</v>
      </c>
      <c r="E21" s="82" t="s">
        <v>37</v>
      </c>
      <c r="F21" s="83">
        <v>21</v>
      </c>
      <c r="G21" s="31" t="s">
        <v>67</v>
      </c>
    </row>
    <row r="22" spans="1:7" ht="12.75">
      <c r="A22" s="31" t="s">
        <v>86</v>
      </c>
      <c r="B22" s="29" t="s">
        <v>85</v>
      </c>
      <c r="C22" s="30" t="s">
        <v>24</v>
      </c>
      <c r="D22" s="30" t="s">
        <v>25</v>
      </c>
      <c r="E22" s="82" t="s">
        <v>37</v>
      </c>
      <c r="F22" s="83">
        <v>21</v>
      </c>
      <c r="G22" s="31" t="s">
        <v>67</v>
      </c>
    </row>
    <row r="23" spans="1:7" ht="12.75">
      <c r="A23" s="31" t="s">
        <v>949</v>
      </c>
      <c r="B23" s="29" t="s">
        <v>950</v>
      </c>
      <c r="C23" s="30" t="s">
        <v>26</v>
      </c>
      <c r="D23" s="30" t="s">
        <v>31</v>
      </c>
      <c r="E23" s="82" t="s">
        <v>123</v>
      </c>
      <c r="F23" s="83">
        <v>32</v>
      </c>
      <c r="G23" s="31" t="s">
        <v>67</v>
      </c>
    </row>
    <row r="24" spans="1:7" ht="12.75">
      <c r="A24" s="31" t="s">
        <v>88</v>
      </c>
      <c r="B24" s="29" t="s">
        <v>87</v>
      </c>
      <c r="C24" s="30" t="s">
        <v>24</v>
      </c>
      <c r="D24" s="30" t="s">
        <v>31</v>
      </c>
      <c r="E24" s="82" t="s">
        <v>37</v>
      </c>
      <c r="F24" s="83">
        <v>21</v>
      </c>
      <c r="G24" s="31" t="s">
        <v>67</v>
      </c>
    </row>
    <row r="25" spans="1:7" ht="12.75">
      <c r="A25" s="31" t="s">
        <v>956</v>
      </c>
      <c r="B25" s="29" t="s">
        <v>957</v>
      </c>
      <c r="C25" s="30" t="s">
        <v>24</v>
      </c>
      <c r="D25" s="30" t="s">
        <v>44</v>
      </c>
      <c r="E25" s="82" t="s">
        <v>40</v>
      </c>
      <c r="F25" s="83">
        <v>49</v>
      </c>
      <c r="G25" s="31" t="s">
        <v>67</v>
      </c>
    </row>
    <row r="26" spans="1:7" ht="12.75">
      <c r="A26" s="31" t="s">
        <v>969</v>
      </c>
      <c r="B26" s="29" t="s">
        <v>970</v>
      </c>
      <c r="C26" s="30" t="s">
        <v>24</v>
      </c>
      <c r="D26" s="30" t="s">
        <v>31</v>
      </c>
      <c r="E26" s="82" t="s">
        <v>40</v>
      </c>
      <c r="F26" s="83">
        <v>49</v>
      </c>
      <c r="G26" s="31" t="s">
        <v>67</v>
      </c>
    </row>
    <row r="27" spans="1:7" ht="12.75">
      <c r="A27" s="31" t="s">
        <v>971</v>
      </c>
      <c r="B27" s="29" t="s">
        <v>972</v>
      </c>
      <c r="C27" s="30" t="s">
        <v>26</v>
      </c>
      <c r="D27" s="30" t="s">
        <v>31</v>
      </c>
      <c r="E27" s="82" t="s">
        <v>58</v>
      </c>
      <c r="F27" s="83">
        <v>59</v>
      </c>
      <c r="G27" s="31" t="s">
        <v>67</v>
      </c>
    </row>
    <row r="28" spans="1:7" ht="12.75">
      <c r="A28" s="31" t="s">
        <v>92</v>
      </c>
      <c r="B28" s="29" t="s">
        <v>91</v>
      </c>
      <c r="C28" s="30" t="s">
        <v>24</v>
      </c>
      <c r="D28" s="30" t="s">
        <v>44</v>
      </c>
      <c r="E28" s="82" t="s">
        <v>28</v>
      </c>
      <c r="F28" s="83">
        <v>31</v>
      </c>
      <c r="G28" s="31" t="s">
        <v>67</v>
      </c>
    </row>
    <row r="29" spans="1:7" ht="12.75">
      <c r="A29" s="31" t="s">
        <v>95</v>
      </c>
      <c r="B29" s="29" t="s">
        <v>94</v>
      </c>
      <c r="C29" s="30" t="s">
        <v>24</v>
      </c>
      <c r="D29" s="30" t="s">
        <v>35</v>
      </c>
      <c r="E29" s="82" t="s">
        <v>186</v>
      </c>
      <c r="F29" s="83">
        <v>38</v>
      </c>
      <c r="G29" s="31" t="s">
        <v>67</v>
      </c>
    </row>
    <row r="30" spans="1:7" ht="12.75">
      <c r="A30" s="31" t="s">
        <v>1045</v>
      </c>
      <c r="B30" s="29" t="s">
        <v>1046</v>
      </c>
      <c r="C30" s="30" t="s">
        <v>24</v>
      </c>
      <c r="D30" s="30" t="s">
        <v>173</v>
      </c>
      <c r="E30" s="82" t="s">
        <v>40</v>
      </c>
      <c r="F30" s="83">
        <v>49</v>
      </c>
      <c r="G30" s="31" t="s">
        <v>67</v>
      </c>
    </row>
    <row r="31" spans="1:7" ht="12.75">
      <c r="A31" s="31" t="s">
        <v>98</v>
      </c>
      <c r="B31" s="29" t="s">
        <v>97</v>
      </c>
      <c r="C31" s="30" t="s">
        <v>24</v>
      </c>
      <c r="D31" s="30" t="s">
        <v>25</v>
      </c>
      <c r="E31" s="82" t="s">
        <v>61</v>
      </c>
      <c r="F31" s="83">
        <v>28</v>
      </c>
      <c r="G31" s="31" t="s">
        <v>67</v>
      </c>
    </row>
    <row r="32" spans="1:7" ht="12.75">
      <c r="A32" s="31" t="s">
        <v>101</v>
      </c>
      <c r="B32" s="29" t="s">
        <v>100</v>
      </c>
      <c r="C32" s="30" t="s">
        <v>26</v>
      </c>
      <c r="D32" s="30" t="s">
        <v>31</v>
      </c>
      <c r="E32" s="82" t="s">
        <v>170</v>
      </c>
      <c r="F32" s="83">
        <v>47</v>
      </c>
      <c r="G32" s="31" t="s">
        <v>67</v>
      </c>
    </row>
    <row r="33" spans="1:7" ht="12.75">
      <c r="A33" s="31" t="s">
        <v>103</v>
      </c>
      <c r="B33" s="29" t="s">
        <v>102</v>
      </c>
      <c r="C33" s="30" t="s">
        <v>24</v>
      </c>
      <c r="D33" s="30" t="s">
        <v>31</v>
      </c>
      <c r="E33" s="82" t="s">
        <v>107</v>
      </c>
      <c r="F33" s="83">
        <v>30</v>
      </c>
      <c r="G33" s="31" t="s">
        <v>67</v>
      </c>
    </row>
    <row r="34" spans="1:7" ht="12.75">
      <c r="A34" s="31" t="s">
        <v>106</v>
      </c>
      <c r="B34" s="29" t="s">
        <v>105</v>
      </c>
      <c r="C34" s="30" t="s">
        <v>24</v>
      </c>
      <c r="D34" s="30" t="s">
        <v>31</v>
      </c>
      <c r="E34" s="82" t="s">
        <v>494</v>
      </c>
      <c r="F34" s="83">
        <v>26</v>
      </c>
      <c r="G34" s="31" t="s">
        <v>67</v>
      </c>
    </row>
    <row r="35" spans="1:7" ht="12.75">
      <c r="A35" s="31" t="s">
        <v>111</v>
      </c>
      <c r="B35" s="29" t="s">
        <v>110</v>
      </c>
      <c r="C35" s="30" t="s">
        <v>26</v>
      </c>
      <c r="D35" s="30" t="s">
        <v>31</v>
      </c>
      <c r="E35" s="82" t="s">
        <v>198</v>
      </c>
      <c r="F35" s="83">
        <v>57</v>
      </c>
      <c r="G35" s="31" t="s">
        <v>67</v>
      </c>
    </row>
    <row r="36" spans="1:7" ht="12.75">
      <c r="A36" s="31" t="s">
        <v>1069</v>
      </c>
      <c r="B36" s="29" t="s">
        <v>1070</v>
      </c>
      <c r="C36" s="30" t="s">
        <v>26</v>
      </c>
      <c r="D36" s="30" t="s">
        <v>44</v>
      </c>
      <c r="E36" s="82" t="s">
        <v>58</v>
      </c>
      <c r="F36" s="83">
        <v>59</v>
      </c>
      <c r="G36" s="31" t="s">
        <v>67</v>
      </c>
    </row>
    <row r="37" spans="1:7" ht="12.75">
      <c r="A37" s="31" t="s">
        <v>113</v>
      </c>
      <c r="B37" s="29" t="s">
        <v>112</v>
      </c>
      <c r="C37" s="30" t="s">
        <v>24</v>
      </c>
      <c r="D37" s="30" t="s">
        <v>44</v>
      </c>
      <c r="E37" s="82" t="s">
        <v>520</v>
      </c>
      <c r="F37" s="83">
        <v>27</v>
      </c>
      <c r="G37" s="31" t="s">
        <v>67</v>
      </c>
    </row>
    <row r="38" spans="1:7" ht="12.75">
      <c r="A38" s="31" t="s">
        <v>116</v>
      </c>
      <c r="B38" s="29" t="s">
        <v>115</v>
      </c>
      <c r="C38" s="30" t="s">
        <v>24</v>
      </c>
      <c r="D38" s="30" t="s">
        <v>35</v>
      </c>
      <c r="E38" s="82" t="s">
        <v>37</v>
      </c>
      <c r="F38" s="83">
        <v>21</v>
      </c>
      <c r="G38" s="31" t="s">
        <v>67</v>
      </c>
    </row>
    <row r="39" spans="1:7" ht="12.75">
      <c r="A39" s="31" t="s">
        <v>118</v>
      </c>
      <c r="B39" s="29" t="s">
        <v>117</v>
      </c>
      <c r="C39" s="30" t="s">
        <v>24</v>
      </c>
      <c r="D39" s="30" t="s">
        <v>35</v>
      </c>
      <c r="E39" s="82" t="s">
        <v>128</v>
      </c>
      <c r="F39" s="83">
        <v>51</v>
      </c>
      <c r="G39" s="31" t="s">
        <v>119</v>
      </c>
    </row>
    <row r="40" spans="1:7" ht="12.75">
      <c r="A40" s="31" t="s">
        <v>121</v>
      </c>
      <c r="B40" s="29" t="s">
        <v>120</v>
      </c>
      <c r="C40" s="30" t="s">
        <v>26</v>
      </c>
      <c r="D40" s="30" t="s">
        <v>25</v>
      </c>
      <c r="E40" s="82" t="s">
        <v>158</v>
      </c>
      <c r="F40" s="83">
        <v>56</v>
      </c>
      <c r="G40" s="31" t="s">
        <v>119</v>
      </c>
    </row>
    <row r="41" spans="1:7" ht="12.75">
      <c r="A41" s="31" t="s">
        <v>125</v>
      </c>
      <c r="B41" s="29" t="s">
        <v>124</v>
      </c>
      <c r="C41" s="30" t="s">
        <v>24</v>
      </c>
      <c r="D41" s="30" t="s">
        <v>35</v>
      </c>
      <c r="E41" s="82" t="s">
        <v>170</v>
      </c>
      <c r="F41" s="83">
        <v>47</v>
      </c>
      <c r="G41" s="31" t="s">
        <v>119</v>
      </c>
    </row>
    <row r="42" spans="1:7" ht="12.75">
      <c r="A42" s="31" t="s">
        <v>127</v>
      </c>
      <c r="B42" s="29" t="s">
        <v>126</v>
      </c>
      <c r="C42" s="30" t="s">
        <v>24</v>
      </c>
      <c r="D42" s="30" t="s">
        <v>35</v>
      </c>
      <c r="E42" s="82" t="s">
        <v>40</v>
      </c>
      <c r="F42" s="83">
        <v>49</v>
      </c>
      <c r="G42" s="31" t="s">
        <v>119</v>
      </c>
    </row>
    <row r="43" spans="1:7" ht="12.75">
      <c r="A43" s="31" t="s">
        <v>130</v>
      </c>
      <c r="B43" s="29" t="s">
        <v>129</v>
      </c>
      <c r="C43" s="30" t="s">
        <v>26</v>
      </c>
      <c r="D43" s="30" t="s">
        <v>25</v>
      </c>
      <c r="E43" s="82" t="s">
        <v>72</v>
      </c>
      <c r="F43" s="83">
        <v>61</v>
      </c>
      <c r="G43" s="31" t="s">
        <v>119</v>
      </c>
    </row>
    <row r="44" spans="1:7" ht="12.75">
      <c r="A44" s="31" t="s">
        <v>133</v>
      </c>
      <c r="B44" s="29" t="s">
        <v>132</v>
      </c>
      <c r="C44" s="30" t="s">
        <v>24</v>
      </c>
      <c r="D44" s="30" t="s">
        <v>35</v>
      </c>
      <c r="E44" s="82" t="s">
        <v>174</v>
      </c>
      <c r="F44" s="83">
        <v>49</v>
      </c>
      <c r="G44" s="31" t="s">
        <v>119</v>
      </c>
    </row>
    <row r="45" spans="1:7" ht="12.75">
      <c r="A45" s="31" t="s">
        <v>135</v>
      </c>
      <c r="B45" s="29" t="s">
        <v>134</v>
      </c>
      <c r="C45" s="30" t="s">
        <v>24</v>
      </c>
      <c r="D45" s="30" t="s">
        <v>25</v>
      </c>
      <c r="E45" s="82" t="s">
        <v>78</v>
      </c>
      <c r="F45" s="83">
        <v>51</v>
      </c>
      <c r="G45" s="31" t="s">
        <v>119</v>
      </c>
    </row>
    <row r="46" spans="1:7" ht="12.75">
      <c r="A46" s="31" t="s">
        <v>137</v>
      </c>
      <c r="B46" s="29" t="s">
        <v>136</v>
      </c>
      <c r="C46" s="30" t="s">
        <v>26</v>
      </c>
      <c r="D46" s="30" t="s">
        <v>25</v>
      </c>
      <c r="E46" s="82" t="s">
        <v>58</v>
      </c>
      <c r="F46" s="83">
        <v>59</v>
      </c>
      <c r="G46" s="31" t="s">
        <v>119</v>
      </c>
    </row>
    <row r="47" spans="1:7" ht="12.75">
      <c r="A47" s="31" t="s">
        <v>140</v>
      </c>
      <c r="B47" s="29" t="s">
        <v>139</v>
      </c>
      <c r="C47" s="30" t="s">
        <v>24</v>
      </c>
      <c r="D47" s="30" t="s">
        <v>44</v>
      </c>
      <c r="E47" s="82" t="s">
        <v>61</v>
      </c>
      <c r="F47" s="83">
        <v>28</v>
      </c>
      <c r="G47" s="31" t="s">
        <v>119</v>
      </c>
    </row>
    <row r="48" spans="1:7" ht="12.75">
      <c r="A48" s="31" t="s">
        <v>142</v>
      </c>
      <c r="B48" s="29" t="s">
        <v>141</v>
      </c>
      <c r="C48" s="30" t="s">
        <v>24</v>
      </c>
      <c r="D48" s="30" t="s">
        <v>35</v>
      </c>
      <c r="E48" s="82" t="s">
        <v>123</v>
      </c>
      <c r="F48" s="83">
        <v>32</v>
      </c>
      <c r="G48" s="31" t="s">
        <v>119</v>
      </c>
    </row>
    <row r="49" spans="1:7" ht="12.75">
      <c r="A49" s="31" t="s">
        <v>145</v>
      </c>
      <c r="B49" s="29" t="s">
        <v>144</v>
      </c>
      <c r="C49" s="30" t="s">
        <v>24</v>
      </c>
      <c r="D49" s="30" t="s">
        <v>25</v>
      </c>
      <c r="E49" s="82" t="s">
        <v>75</v>
      </c>
      <c r="F49" s="83">
        <v>41</v>
      </c>
      <c r="G49" s="31" t="s">
        <v>119</v>
      </c>
    </row>
    <row r="50" spans="1:7" ht="12.75">
      <c r="A50" s="31" t="s">
        <v>967</v>
      </c>
      <c r="B50" s="29" t="s">
        <v>968</v>
      </c>
      <c r="C50" s="30" t="s">
        <v>26</v>
      </c>
      <c r="D50" s="30" t="s">
        <v>35</v>
      </c>
      <c r="E50" s="82" t="s">
        <v>138</v>
      </c>
      <c r="F50" s="83">
        <v>60</v>
      </c>
      <c r="G50" s="31" t="s">
        <v>119</v>
      </c>
    </row>
    <row r="51" spans="1:7" ht="12.75">
      <c r="A51" s="31" t="s">
        <v>980</v>
      </c>
      <c r="B51" s="29" t="s">
        <v>981</v>
      </c>
      <c r="C51" s="30" t="s">
        <v>24</v>
      </c>
      <c r="D51" s="30" t="s">
        <v>35</v>
      </c>
      <c r="E51" s="82" t="s">
        <v>40</v>
      </c>
      <c r="F51" s="83">
        <v>49</v>
      </c>
      <c r="G51" s="31" t="s">
        <v>119</v>
      </c>
    </row>
    <row r="52" spans="1:7" ht="12.75">
      <c r="A52" s="31" t="s">
        <v>148</v>
      </c>
      <c r="B52" s="29" t="s">
        <v>147</v>
      </c>
      <c r="C52" s="30" t="s">
        <v>24</v>
      </c>
      <c r="D52" s="30" t="s">
        <v>31</v>
      </c>
      <c r="E52" s="82" t="s">
        <v>33</v>
      </c>
      <c r="F52" s="83">
        <v>36</v>
      </c>
      <c r="G52" s="31" t="s">
        <v>119</v>
      </c>
    </row>
    <row r="53" spans="1:7" ht="12.75">
      <c r="A53" s="31" t="s">
        <v>150</v>
      </c>
      <c r="B53" s="29" t="s">
        <v>149</v>
      </c>
      <c r="C53" s="30" t="s">
        <v>24</v>
      </c>
      <c r="D53" s="30" t="s">
        <v>31</v>
      </c>
      <c r="E53" s="82" t="s">
        <v>294</v>
      </c>
      <c r="F53" s="83">
        <v>30</v>
      </c>
      <c r="G53" s="31" t="s">
        <v>119</v>
      </c>
    </row>
    <row r="54" spans="1:7" ht="12.75">
      <c r="A54" s="31" t="s">
        <v>152</v>
      </c>
      <c r="B54" s="29" t="s">
        <v>151</v>
      </c>
      <c r="C54" s="30" t="s">
        <v>24</v>
      </c>
      <c r="D54" s="30" t="s">
        <v>44</v>
      </c>
      <c r="E54" s="82" t="s">
        <v>49</v>
      </c>
      <c r="F54" s="83">
        <v>35</v>
      </c>
      <c r="G54" s="31" t="s">
        <v>119</v>
      </c>
    </row>
    <row r="55" spans="1:7" ht="12.75">
      <c r="A55" s="31" t="s">
        <v>155</v>
      </c>
      <c r="B55" s="29" t="s">
        <v>154</v>
      </c>
      <c r="C55" s="30" t="s">
        <v>24</v>
      </c>
      <c r="D55" s="30" t="s">
        <v>35</v>
      </c>
      <c r="E55" s="82" t="s">
        <v>28</v>
      </c>
      <c r="F55" s="83">
        <v>31</v>
      </c>
      <c r="G55" s="31" t="s">
        <v>119</v>
      </c>
    </row>
    <row r="56" spans="1:7" ht="12.75">
      <c r="A56" s="31" t="s">
        <v>157</v>
      </c>
      <c r="B56" s="29" t="s">
        <v>156</v>
      </c>
      <c r="C56" s="30" t="s">
        <v>26</v>
      </c>
      <c r="D56" s="30" t="s">
        <v>35</v>
      </c>
      <c r="E56" s="82" t="s">
        <v>198</v>
      </c>
      <c r="F56" s="83">
        <v>57</v>
      </c>
      <c r="G56" s="31" t="s">
        <v>119</v>
      </c>
    </row>
    <row r="57" spans="1:7" ht="12.75">
      <c r="A57" s="31" t="s">
        <v>160</v>
      </c>
      <c r="B57" s="29" t="s">
        <v>159</v>
      </c>
      <c r="C57" s="30" t="s">
        <v>24</v>
      </c>
      <c r="D57" s="30" t="s">
        <v>44</v>
      </c>
      <c r="E57" s="82" t="s">
        <v>96</v>
      </c>
      <c r="F57" s="83">
        <v>39</v>
      </c>
      <c r="G57" s="31" t="s">
        <v>119</v>
      </c>
    </row>
    <row r="58" spans="1:7" ht="12.75">
      <c r="A58" s="31" t="s">
        <v>162</v>
      </c>
      <c r="B58" s="29" t="s">
        <v>161</v>
      </c>
      <c r="C58" s="30" t="s">
        <v>24</v>
      </c>
      <c r="D58" s="30" t="s">
        <v>35</v>
      </c>
      <c r="E58" s="82" t="s">
        <v>37</v>
      </c>
      <c r="F58" s="83">
        <v>21</v>
      </c>
      <c r="G58" s="31" t="s">
        <v>119</v>
      </c>
    </row>
    <row r="59" spans="1:7" ht="12.75">
      <c r="A59" s="31" t="s">
        <v>1060</v>
      </c>
      <c r="B59" s="29" t="s">
        <v>1061</v>
      </c>
      <c r="C59" s="30" t="s">
        <v>24</v>
      </c>
      <c r="D59" s="30" t="s">
        <v>25</v>
      </c>
      <c r="E59" s="82" t="s">
        <v>40</v>
      </c>
      <c r="F59" s="83">
        <v>49</v>
      </c>
      <c r="G59" s="31" t="s">
        <v>119</v>
      </c>
    </row>
    <row r="60" spans="1:7" ht="12.75">
      <c r="A60" s="31" t="s">
        <v>1062</v>
      </c>
      <c r="B60" s="29" t="s">
        <v>1063</v>
      </c>
      <c r="C60" s="30" t="s">
        <v>24</v>
      </c>
      <c r="D60" s="30" t="s">
        <v>44</v>
      </c>
      <c r="E60" s="82" t="s">
        <v>93</v>
      </c>
      <c r="F60" s="83">
        <v>34</v>
      </c>
      <c r="G60" s="31" t="s">
        <v>119</v>
      </c>
    </row>
    <row r="61" spans="1:7" ht="12.75">
      <c r="A61" s="31" t="s">
        <v>164</v>
      </c>
      <c r="B61" s="29" t="s">
        <v>163</v>
      </c>
      <c r="C61" s="30" t="s">
        <v>24</v>
      </c>
      <c r="D61" s="30" t="s">
        <v>44</v>
      </c>
      <c r="E61" s="82" t="s">
        <v>128</v>
      </c>
      <c r="F61" s="83">
        <v>51</v>
      </c>
      <c r="G61" s="31" t="s">
        <v>119</v>
      </c>
    </row>
    <row r="62" spans="1:7" ht="12.75">
      <c r="A62" s="31" t="s">
        <v>166</v>
      </c>
      <c r="B62" s="29" t="s">
        <v>165</v>
      </c>
      <c r="C62" s="30" t="s">
        <v>26</v>
      </c>
      <c r="D62" s="30" t="s">
        <v>31</v>
      </c>
      <c r="E62" s="82" t="s">
        <v>262</v>
      </c>
      <c r="F62" s="83">
        <v>46</v>
      </c>
      <c r="G62" s="31" t="s">
        <v>167</v>
      </c>
    </row>
    <row r="63" spans="1:7" ht="12.75">
      <c r="A63" s="31" t="s">
        <v>169</v>
      </c>
      <c r="B63" s="29" t="s">
        <v>168</v>
      </c>
      <c r="C63" s="30" t="s">
        <v>26</v>
      </c>
      <c r="D63" s="30" t="s">
        <v>31</v>
      </c>
      <c r="E63" s="82" t="s">
        <v>64</v>
      </c>
      <c r="F63" s="83">
        <v>52</v>
      </c>
      <c r="G63" s="31" t="s">
        <v>167</v>
      </c>
    </row>
    <row r="64" spans="1:7" ht="12.75">
      <c r="A64" s="31" t="s">
        <v>172</v>
      </c>
      <c r="B64" s="29" t="s">
        <v>171</v>
      </c>
      <c r="C64" s="30" t="s">
        <v>24</v>
      </c>
      <c r="D64" s="30" t="s">
        <v>25</v>
      </c>
      <c r="E64" s="82" t="s">
        <v>75</v>
      </c>
      <c r="F64" s="83">
        <v>41</v>
      </c>
      <c r="G64" s="31" t="s">
        <v>167</v>
      </c>
    </row>
    <row r="65" spans="1:7" ht="12.75">
      <c r="A65" s="31" t="s">
        <v>176</v>
      </c>
      <c r="B65" s="29" t="s">
        <v>175</v>
      </c>
      <c r="C65" s="30" t="s">
        <v>24</v>
      </c>
      <c r="D65" s="30" t="s">
        <v>44</v>
      </c>
      <c r="E65" s="82" t="s">
        <v>78</v>
      </c>
      <c r="F65" s="83">
        <v>51</v>
      </c>
      <c r="G65" s="31" t="s">
        <v>167</v>
      </c>
    </row>
    <row r="66" spans="1:7" ht="12.75">
      <c r="A66" s="31" t="s">
        <v>178</v>
      </c>
      <c r="B66" s="29" t="s">
        <v>177</v>
      </c>
      <c r="C66" s="30" t="s">
        <v>24</v>
      </c>
      <c r="D66" s="30" t="s">
        <v>31</v>
      </c>
      <c r="E66" s="82" t="s">
        <v>99</v>
      </c>
      <c r="F66" s="83">
        <v>37</v>
      </c>
      <c r="G66" s="31" t="s">
        <v>167</v>
      </c>
    </row>
    <row r="67" spans="1:7" ht="12.75">
      <c r="A67" s="31" t="s">
        <v>181</v>
      </c>
      <c r="B67" s="29" t="s">
        <v>180</v>
      </c>
      <c r="C67" s="30" t="s">
        <v>26</v>
      </c>
      <c r="D67" s="30" t="s">
        <v>31</v>
      </c>
      <c r="E67" s="82" t="s">
        <v>143</v>
      </c>
      <c r="F67" s="83">
        <v>32</v>
      </c>
      <c r="G67" s="31" t="s">
        <v>167</v>
      </c>
    </row>
    <row r="68" spans="1:7" ht="12.75">
      <c r="A68" s="31" t="s">
        <v>183</v>
      </c>
      <c r="B68" s="29" t="s">
        <v>182</v>
      </c>
      <c r="C68" s="30" t="s">
        <v>24</v>
      </c>
      <c r="D68" s="30" t="s">
        <v>31</v>
      </c>
      <c r="E68" s="82" t="s">
        <v>99</v>
      </c>
      <c r="F68" s="83">
        <v>37</v>
      </c>
      <c r="G68" s="31" t="s">
        <v>167</v>
      </c>
    </row>
    <row r="69" spans="1:7" ht="12.75">
      <c r="A69" s="31" t="s">
        <v>185</v>
      </c>
      <c r="B69" s="29" t="s">
        <v>184</v>
      </c>
      <c r="C69" s="30" t="s">
        <v>24</v>
      </c>
      <c r="D69" s="30" t="s">
        <v>31</v>
      </c>
      <c r="E69" s="82" t="s">
        <v>90</v>
      </c>
      <c r="F69" s="83">
        <v>29</v>
      </c>
      <c r="G69" s="31" t="s">
        <v>167</v>
      </c>
    </row>
    <row r="70" spans="1:7" ht="12.75">
      <c r="A70" s="31" t="s">
        <v>188</v>
      </c>
      <c r="B70" s="29" t="s">
        <v>187</v>
      </c>
      <c r="C70" s="30" t="s">
        <v>24</v>
      </c>
      <c r="D70" s="30" t="s">
        <v>31</v>
      </c>
      <c r="E70" s="82" t="s">
        <v>248</v>
      </c>
      <c r="F70" s="83">
        <v>39</v>
      </c>
      <c r="G70" s="31" t="s">
        <v>167</v>
      </c>
    </row>
    <row r="71" spans="1:7" ht="12.75">
      <c r="A71" s="31" t="s">
        <v>190</v>
      </c>
      <c r="B71" s="29" t="s">
        <v>189</v>
      </c>
      <c r="C71" s="30" t="s">
        <v>24</v>
      </c>
      <c r="D71" s="30" t="s">
        <v>31</v>
      </c>
      <c r="E71" s="82" t="s">
        <v>146</v>
      </c>
      <c r="F71" s="83">
        <v>42</v>
      </c>
      <c r="G71" s="31" t="s">
        <v>167</v>
      </c>
    </row>
    <row r="72" spans="1:7" ht="12.75">
      <c r="A72" s="31" t="s">
        <v>192</v>
      </c>
      <c r="B72" s="29" t="s">
        <v>191</v>
      </c>
      <c r="C72" s="30" t="s">
        <v>26</v>
      </c>
      <c r="D72" s="30" t="s">
        <v>31</v>
      </c>
      <c r="E72" s="82" t="s">
        <v>170</v>
      </c>
      <c r="F72" s="83">
        <v>47</v>
      </c>
      <c r="G72" s="31" t="s">
        <v>167</v>
      </c>
    </row>
    <row r="73" spans="1:7" ht="12.75">
      <c r="A73" s="31" t="s">
        <v>194</v>
      </c>
      <c r="B73" s="29" t="s">
        <v>193</v>
      </c>
      <c r="C73" s="30" t="s">
        <v>24</v>
      </c>
      <c r="D73" s="30" t="s">
        <v>35</v>
      </c>
      <c r="E73" s="82" t="s">
        <v>75</v>
      </c>
      <c r="F73" s="83">
        <v>41</v>
      </c>
      <c r="G73" s="31" t="s">
        <v>195</v>
      </c>
    </row>
    <row r="74" spans="1:7" ht="12.75">
      <c r="A74" s="31" t="s">
        <v>197</v>
      </c>
      <c r="B74" s="29" t="s">
        <v>196</v>
      </c>
      <c r="C74" s="30" t="s">
        <v>26</v>
      </c>
      <c r="D74" s="30" t="s">
        <v>31</v>
      </c>
      <c r="E74" s="82" t="s">
        <v>123</v>
      </c>
      <c r="F74" s="83">
        <v>32</v>
      </c>
      <c r="G74" s="31" t="s">
        <v>195</v>
      </c>
    </row>
    <row r="75" spans="1:7" ht="12.75">
      <c r="A75" s="31" t="s">
        <v>201</v>
      </c>
      <c r="B75" s="29" t="s">
        <v>199</v>
      </c>
      <c r="C75" s="30" t="s">
        <v>24</v>
      </c>
      <c r="D75" s="30" t="s">
        <v>200</v>
      </c>
      <c r="E75" s="82" t="s">
        <v>158</v>
      </c>
      <c r="F75" s="83">
        <v>56</v>
      </c>
      <c r="G75" s="31" t="s">
        <v>195</v>
      </c>
    </row>
    <row r="76" spans="1:7" ht="12.75">
      <c r="A76" s="31" t="s">
        <v>203</v>
      </c>
      <c r="B76" s="29" t="s">
        <v>202</v>
      </c>
      <c r="C76" s="30" t="s">
        <v>24</v>
      </c>
      <c r="D76" s="30" t="s">
        <v>31</v>
      </c>
      <c r="E76" s="82" t="s">
        <v>682</v>
      </c>
      <c r="F76" s="83">
        <v>25</v>
      </c>
      <c r="G76" s="31" t="s">
        <v>195</v>
      </c>
    </row>
    <row r="77" spans="1:7" ht="12.75">
      <c r="A77" s="31" t="s">
        <v>205</v>
      </c>
      <c r="B77" s="29" t="s">
        <v>204</v>
      </c>
      <c r="C77" s="30" t="s">
        <v>24</v>
      </c>
      <c r="D77" s="30" t="s">
        <v>25</v>
      </c>
      <c r="E77" s="82" t="s">
        <v>37</v>
      </c>
      <c r="F77" s="83">
        <v>21</v>
      </c>
      <c r="G77" s="31" t="s">
        <v>195</v>
      </c>
    </row>
    <row r="78" spans="1:7" ht="12.75">
      <c r="A78" s="31" t="s">
        <v>207</v>
      </c>
      <c r="B78" s="29" t="s">
        <v>206</v>
      </c>
      <c r="C78" s="30" t="s">
        <v>24</v>
      </c>
      <c r="D78" s="30" t="s">
        <v>44</v>
      </c>
      <c r="E78" s="82" t="s">
        <v>179</v>
      </c>
      <c r="F78" s="83">
        <v>40</v>
      </c>
      <c r="G78" s="31" t="s">
        <v>195</v>
      </c>
    </row>
    <row r="79" spans="1:7" ht="12.75">
      <c r="A79" s="31" t="s">
        <v>210</v>
      </c>
      <c r="B79" s="29" t="s">
        <v>208</v>
      </c>
      <c r="C79" s="30" t="s">
        <v>24</v>
      </c>
      <c r="D79" s="30" t="s">
        <v>209</v>
      </c>
      <c r="E79" s="82" t="s">
        <v>81</v>
      </c>
      <c r="F79" s="83">
        <v>42</v>
      </c>
      <c r="G79" s="31" t="s">
        <v>195</v>
      </c>
    </row>
    <row r="80" spans="1:7" ht="12.75">
      <c r="A80" s="31" t="s">
        <v>213</v>
      </c>
      <c r="B80" s="29" t="s">
        <v>211</v>
      </c>
      <c r="C80" s="30" t="s">
        <v>24</v>
      </c>
      <c r="D80" s="30" t="s">
        <v>212</v>
      </c>
      <c r="E80" s="82" t="s">
        <v>114</v>
      </c>
      <c r="F80" s="83">
        <v>28</v>
      </c>
      <c r="G80" s="31" t="s">
        <v>195</v>
      </c>
    </row>
    <row r="81" spans="1:7" ht="12.75">
      <c r="A81" s="31" t="s">
        <v>215</v>
      </c>
      <c r="B81" s="29" t="s">
        <v>214</v>
      </c>
      <c r="C81" s="30" t="s">
        <v>26</v>
      </c>
      <c r="D81" s="30" t="s">
        <v>31</v>
      </c>
      <c r="E81" s="82" t="s">
        <v>123</v>
      </c>
      <c r="F81" s="83">
        <v>32</v>
      </c>
      <c r="G81" s="31" t="s">
        <v>195</v>
      </c>
    </row>
    <row r="82" spans="1:7" ht="12.75">
      <c r="A82" s="31" t="s">
        <v>217</v>
      </c>
      <c r="B82" s="29" t="s">
        <v>216</v>
      </c>
      <c r="C82" s="30" t="s">
        <v>24</v>
      </c>
      <c r="D82" s="30" t="s">
        <v>35</v>
      </c>
      <c r="E82" s="82" t="s">
        <v>218</v>
      </c>
      <c r="F82" s="83">
        <v>43</v>
      </c>
      <c r="G82" s="31" t="s">
        <v>195</v>
      </c>
    </row>
    <row r="83" spans="1:7" ht="12.75">
      <c r="A83" s="31" t="s">
        <v>220</v>
      </c>
      <c r="B83" s="29" t="s">
        <v>219</v>
      </c>
      <c r="C83" s="30" t="s">
        <v>24</v>
      </c>
      <c r="D83" s="30" t="s">
        <v>35</v>
      </c>
      <c r="E83" s="82" t="s">
        <v>49</v>
      </c>
      <c r="F83" s="83">
        <v>35</v>
      </c>
      <c r="G83" s="31" t="s">
        <v>195</v>
      </c>
    </row>
    <row r="84" spans="1:7" ht="12.75">
      <c r="A84" s="31" t="s">
        <v>222</v>
      </c>
      <c r="B84" s="29" t="s">
        <v>221</v>
      </c>
      <c r="C84" s="30" t="s">
        <v>26</v>
      </c>
      <c r="D84" s="30" t="s">
        <v>35</v>
      </c>
      <c r="E84" s="82" t="s">
        <v>123</v>
      </c>
      <c r="F84" s="83">
        <v>32</v>
      </c>
      <c r="G84" s="31" t="s">
        <v>195</v>
      </c>
    </row>
    <row r="85" spans="1:7" ht="12.75">
      <c r="A85" s="31" t="s">
        <v>225</v>
      </c>
      <c r="B85" s="29" t="s">
        <v>224</v>
      </c>
      <c r="C85" s="30" t="s">
        <v>24</v>
      </c>
      <c r="D85" s="30" t="s">
        <v>31</v>
      </c>
      <c r="E85" s="82" t="s">
        <v>262</v>
      </c>
      <c r="F85" s="83">
        <v>46</v>
      </c>
      <c r="G85" s="31" t="s">
        <v>195</v>
      </c>
    </row>
    <row r="86" spans="1:7" ht="12.75">
      <c r="A86" s="31" t="s">
        <v>227</v>
      </c>
      <c r="B86" s="29" t="s">
        <v>226</v>
      </c>
      <c r="C86" s="30" t="s">
        <v>24</v>
      </c>
      <c r="D86" s="30" t="s">
        <v>31</v>
      </c>
      <c r="E86" s="82" t="s">
        <v>49</v>
      </c>
      <c r="F86" s="83">
        <v>35</v>
      </c>
      <c r="G86" s="31" t="s">
        <v>195</v>
      </c>
    </row>
    <row r="87" spans="1:7" ht="12.75">
      <c r="A87" s="31" t="s">
        <v>229</v>
      </c>
      <c r="B87" s="29" t="s">
        <v>228</v>
      </c>
      <c r="C87" s="30" t="s">
        <v>26</v>
      </c>
      <c r="D87" s="30" t="s">
        <v>35</v>
      </c>
      <c r="E87" s="82" t="s">
        <v>123</v>
      </c>
      <c r="F87" s="83">
        <v>32</v>
      </c>
      <c r="G87" s="31" t="s">
        <v>195</v>
      </c>
    </row>
    <row r="88" spans="1:7" ht="12.75">
      <c r="A88" s="31" t="s">
        <v>231</v>
      </c>
      <c r="B88" s="29" t="s">
        <v>230</v>
      </c>
      <c r="C88" s="30" t="s">
        <v>24</v>
      </c>
      <c r="D88" s="30" t="s">
        <v>35</v>
      </c>
      <c r="E88" s="82" t="s">
        <v>37</v>
      </c>
      <c r="F88" s="83">
        <v>21</v>
      </c>
      <c r="G88" s="31" t="s">
        <v>195</v>
      </c>
    </row>
    <row r="89" spans="1:7" ht="12.75">
      <c r="A89" s="31" t="s">
        <v>234</v>
      </c>
      <c r="B89" s="29" t="s">
        <v>233</v>
      </c>
      <c r="C89" s="30" t="s">
        <v>24</v>
      </c>
      <c r="D89" s="30" t="s">
        <v>31</v>
      </c>
      <c r="E89" s="82" t="s">
        <v>37</v>
      </c>
      <c r="F89" s="83">
        <v>21</v>
      </c>
      <c r="G89" s="31" t="s">
        <v>195</v>
      </c>
    </row>
    <row r="90" spans="1:7" ht="12.75">
      <c r="A90" s="31" t="s">
        <v>978</v>
      </c>
      <c r="B90" s="29" t="s">
        <v>235</v>
      </c>
      <c r="C90" s="30" t="s">
        <v>24</v>
      </c>
      <c r="D90" s="30" t="s">
        <v>31</v>
      </c>
      <c r="E90" s="82" t="s">
        <v>294</v>
      </c>
      <c r="F90" s="83">
        <v>30</v>
      </c>
      <c r="G90" s="31" t="s">
        <v>195</v>
      </c>
    </row>
    <row r="91" spans="1:7" ht="12.75">
      <c r="A91" s="31" t="s">
        <v>237</v>
      </c>
      <c r="B91" s="29" t="s">
        <v>236</v>
      </c>
      <c r="C91" s="30" t="s">
        <v>24</v>
      </c>
      <c r="D91" s="30" t="s">
        <v>44</v>
      </c>
      <c r="E91" s="82" t="s">
        <v>61</v>
      </c>
      <c r="F91" s="83">
        <v>28</v>
      </c>
      <c r="G91" s="31" t="s">
        <v>195</v>
      </c>
    </row>
    <row r="92" spans="1:7" ht="12.75">
      <c r="A92" s="31" t="s">
        <v>987</v>
      </c>
      <c r="B92" s="29" t="s">
        <v>988</v>
      </c>
      <c r="C92" s="30" t="s">
        <v>24</v>
      </c>
      <c r="D92" s="30" t="s">
        <v>209</v>
      </c>
      <c r="E92" s="82" t="s">
        <v>40</v>
      </c>
      <c r="F92" s="83">
        <v>49</v>
      </c>
      <c r="G92" s="31" t="s">
        <v>195</v>
      </c>
    </row>
    <row r="93" spans="1:7" ht="12.75">
      <c r="A93" s="31" t="s">
        <v>989</v>
      </c>
      <c r="B93" s="29" t="s">
        <v>990</v>
      </c>
      <c r="C93" s="30" t="s">
        <v>24</v>
      </c>
      <c r="D93" s="30" t="s">
        <v>31</v>
      </c>
      <c r="E93" s="82" t="s">
        <v>40</v>
      </c>
      <c r="F93" s="83">
        <v>49</v>
      </c>
      <c r="G93" s="31" t="s">
        <v>195</v>
      </c>
    </row>
    <row r="94" spans="1:7" ht="12.75">
      <c r="A94" s="31" t="s">
        <v>991</v>
      </c>
      <c r="B94" s="29" t="s">
        <v>992</v>
      </c>
      <c r="C94" s="30" t="s">
        <v>24</v>
      </c>
      <c r="D94" s="30" t="s">
        <v>209</v>
      </c>
      <c r="E94" s="82" t="s">
        <v>40</v>
      </c>
      <c r="F94" s="83">
        <v>49</v>
      </c>
      <c r="G94" s="31" t="s">
        <v>195</v>
      </c>
    </row>
    <row r="95" spans="1:7" ht="12.75">
      <c r="A95" s="31" t="s">
        <v>239</v>
      </c>
      <c r="B95" s="29" t="s">
        <v>238</v>
      </c>
      <c r="C95" s="30" t="s">
        <v>26</v>
      </c>
      <c r="D95" s="30" t="s">
        <v>35</v>
      </c>
      <c r="E95" s="82" t="s">
        <v>123</v>
      </c>
      <c r="F95" s="83">
        <v>32</v>
      </c>
      <c r="G95" s="31" t="s">
        <v>195</v>
      </c>
    </row>
    <row r="96" spans="1:7" ht="12.75">
      <c r="A96" s="31" t="s">
        <v>241</v>
      </c>
      <c r="B96" s="29" t="s">
        <v>240</v>
      </c>
      <c r="C96" s="30" t="s">
        <v>24</v>
      </c>
      <c r="D96" s="30" t="s">
        <v>25</v>
      </c>
      <c r="E96" s="82" t="s">
        <v>61</v>
      </c>
      <c r="F96" s="83">
        <v>28</v>
      </c>
      <c r="G96" s="31" t="s">
        <v>195</v>
      </c>
    </row>
    <row r="97" spans="1:7" ht="12.75">
      <c r="A97" s="31" t="s">
        <v>243</v>
      </c>
      <c r="B97" s="29" t="s">
        <v>242</v>
      </c>
      <c r="C97" s="30" t="s">
        <v>26</v>
      </c>
      <c r="D97" s="30" t="s">
        <v>209</v>
      </c>
      <c r="E97" s="82" t="s">
        <v>64</v>
      </c>
      <c r="F97" s="83">
        <v>52</v>
      </c>
      <c r="G97" s="31" t="s">
        <v>195</v>
      </c>
    </row>
    <row r="98" spans="1:7" ht="12.75">
      <c r="A98" s="31" t="s">
        <v>245</v>
      </c>
      <c r="B98" s="29" t="s">
        <v>244</v>
      </c>
      <c r="C98" s="30" t="s">
        <v>26</v>
      </c>
      <c r="D98" s="30" t="s">
        <v>200</v>
      </c>
      <c r="E98" s="82" t="s">
        <v>223</v>
      </c>
      <c r="F98" s="83">
        <v>66</v>
      </c>
      <c r="G98" s="31" t="s">
        <v>195</v>
      </c>
    </row>
    <row r="99" spans="1:7" ht="12.75">
      <c r="A99" s="31" t="s">
        <v>1000</v>
      </c>
      <c r="B99" s="29" t="s">
        <v>1001</v>
      </c>
      <c r="C99" s="30" t="s">
        <v>24</v>
      </c>
      <c r="D99" s="30" t="s">
        <v>209</v>
      </c>
      <c r="E99" s="82" t="s">
        <v>40</v>
      </c>
      <c r="F99" s="83">
        <v>49</v>
      </c>
      <c r="G99" s="31" t="s">
        <v>195</v>
      </c>
    </row>
    <row r="100" spans="1:7" ht="12.75">
      <c r="A100" s="31" t="s">
        <v>1004</v>
      </c>
      <c r="B100" s="29" t="s">
        <v>1005</v>
      </c>
      <c r="C100" s="30" t="s">
        <v>24</v>
      </c>
      <c r="D100" s="30" t="s">
        <v>25</v>
      </c>
      <c r="E100" s="82" t="s">
        <v>40</v>
      </c>
      <c r="F100" s="83">
        <v>49</v>
      </c>
      <c r="G100" s="31" t="s">
        <v>195</v>
      </c>
    </row>
    <row r="101" spans="1:7" ht="12.75">
      <c r="A101" s="31" t="s">
        <v>247</v>
      </c>
      <c r="B101" s="29" t="s">
        <v>246</v>
      </c>
      <c r="C101" s="30" t="s">
        <v>24</v>
      </c>
      <c r="D101" s="30" t="s">
        <v>31</v>
      </c>
      <c r="E101" s="82" t="s">
        <v>52</v>
      </c>
      <c r="F101" s="83">
        <v>45</v>
      </c>
      <c r="G101" s="31" t="s">
        <v>195</v>
      </c>
    </row>
    <row r="102" spans="1:7" ht="12.75">
      <c r="A102" s="31" t="s">
        <v>250</v>
      </c>
      <c r="B102" s="29" t="s">
        <v>249</v>
      </c>
      <c r="C102" s="30" t="s">
        <v>24</v>
      </c>
      <c r="D102" s="30" t="s">
        <v>35</v>
      </c>
      <c r="E102" s="82" t="s">
        <v>37</v>
      </c>
      <c r="F102" s="83">
        <v>21</v>
      </c>
      <c r="G102" s="31" t="s">
        <v>195</v>
      </c>
    </row>
    <row r="103" spans="1:7" ht="12.75">
      <c r="A103" s="31" t="s">
        <v>252</v>
      </c>
      <c r="B103" s="29" t="s">
        <v>251</v>
      </c>
      <c r="C103" s="30" t="s">
        <v>24</v>
      </c>
      <c r="D103" s="30" t="s">
        <v>31</v>
      </c>
      <c r="E103" s="82" t="s">
        <v>52</v>
      </c>
      <c r="F103" s="83">
        <v>45</v>
      </c>
      <c r="G103" s="31" t="s">
        <v>195</v>
      </c>
    </row>
    <row r="104" spans="1:7" ht="12.75">
      <c r="A104" s="31" t="s">
        <v>254</v>
      </c>
      <c r="B104" s="29" t="s">
        <v>253</v>
      </c>
      <c r="C104" s="30" t="s">
        <v>24</v>
      </c>
      <c r="D104" s="30" t="s">
        <v>31</v>
      </c>
      <c r="E104" s="82" t="s">
        <v>57</v>
      </c>
      <c r="F104" s="83">
        <v>37</v>
      </c>
      <c r="G104" s="31" t="s">
        <v>195</v>
      </c>
    </row>
    <row r="105" spans="1:7" ht="12.75">
      <c r="A105" s="31" t="s">
        <v>257</v>
      </c>
      <c r="B105" s="29" t="s">
        <v>255</v>
      </c>
      <c r="C105" s="30" t="s">
        <v>26</v>
      </c>
      <c r="D105" s="30" t="s">
        <v>173</v>
      </c>
      <c r="E105" s="82" t="s">
        <v>297</v>
      </c>
      <c r="F105" s="83">
        <v>35</v>
      </c>
      <c r="G105" s="31" t="s">
        <v>195</v>
      </c>
    </row>
    <row r="106" spans="1:7" ht="12.75">
      <c r="A106" s="31" t="s">
        <v>259</v>
      </c>
      <c r="B106" s="29" t="s">
        <v>258</v>
      </c>
      <c r="C106" s="30" t="s">
        <v>24</v>
      </c>
      <c r="D106" s="30" t="s">
        <v>212</v>
      </c>
      <c r="E106" s="82" t="s">
        <v>114</v>
      </c>
      <c r="F106" s="83">
        <v>28</v>
      </c>
      <c r="G106" s="31" t="s">
        <v>195</v>
      </c>
    </row>
    <row r="107" spans="1:7" ht="12.75">
      <c r="A107" s="31" t="s">
        <v>261</v>
      </c>
      <c r="B107" s="29" t="s">
        <v>260</v>
      </c>
      <c r="C107" s="30" t="s">
        <v>24</v>
      </c>
      <c r="D107" s="30" t="s">
        <v>44</v>
      </c>
      <c r="E107" s="82" t="s">
        <v>262</v>
      </c>
      <c r="F107" s="83">
        <v>46</v>
      </c>
      <c r="G107" s="31" t="s">
        <v>195</v>
      </c>
    </row>
    <row r="108" spans="1:7" ht="12.75">
      <c r="A108" s="31" t="s">
        <v>264</v>
      </c>
      <c r="B108" s="29" t="s">
        <v>263</v>
      </c>
      <c r="C108" s="30" t="s">
        <v>26</v>
      </c>
      <c r="D108" s="30" t="s">
        <v>44</v>
      </c>
      <c r="E108" s="82" t="s">
        <v>123</v>
      </c>
      <c r="F108" s="83">
        <v>32</v>
      </c>
      <c r="G108" s="31" t="s">
        <v>195</v>
      </c>
    </row>
    <row r="109" spans="1:7" ht="12.75">
      <c r="A109" s="31" t="s">
        <v>266</v>
      </c>
      <c r="B109" s="29" t="s">
        <v>265</v>
      </c>
      <c r="C109" s="30" t="s">
        <v>24</v>
      </c>
      <c r="D109" s="30" t="s">
        <v>44</v>
      </c>
      <c r="E109" s="82" t="s">
        <v>37</v>
      </c>
      <c r="F109" s="83">
        <v>21</v>
      </c>
      <c r="G109" s="31" t="s">
        <v>195</v>
      </c>
    </row>
    <row r="110" spans="1:7" ht="12.75">
      <c r="A110" s="31" t="s">
        <v>268</v>
      </c>
      <c r="B110" s="29" t="s">
        <v>267</v>
      </c>
      <c r="C110" s="30" t="s">
        <v>24</v>
      </c>
      <c r="D110" s="30" t="s">
        <v>25</v>
      </c>
      <c r="E110" s="82" t="s">
        <v>37</v>
      </c>
      <c r="F110" s="83">
        <v>21</v>
      </c>
      <c r="G110" s="31" t="s">
        <v>195</v>
      </c>
    </row>
    <row r="111" spans="1:7" ht="12.75">
      <c r="A111" s="31" t="s">
        <v>1051</v>
      </c>
      <c r="B111" s="29" t="s">
        <v>1052</v>
      </c>
      <c r="C111" s="30" t="s">
        <v>24</v>
      </c>
      <c r="D111" s="30" t="s">
        <v>209</v>
      </c>
      <c r="E111" s="82" t="s">
        <v>40</v>
      </c>
      <c r="F111" s="83">
        <v>49</v>
      </c>
      <c r="G111" s="31" t="s">
        <v>195</v>
      </c>
    </row>
    <row r="112" spans="1:7" ht="12.75">
      <c r="A112" s="31" t="s">
        <v>1067</v>
      </c>
      <c r="B112" s="29" t="s">
        <v>1068</v>
      </c>
      <c r="C112" s="30" t="s">
        <v>24</v>
      </c>
      <c r="D112" s="30" t="s">
        <v>31</v>
      </c>
      <c r="E112" s="82" t="s">
        <v>40</v>
      </c>
      <c r="F112" s="83">
        <v>49</v>
      </c>
      <c r="G112" s="31" t="s">
        <v>195</v>
      </c>
    </row>
    <row r="113" spans="1:7" ht="12.75">
      <c r="A113" s="31" t="s">
        <v>271</v>
      </c>
      <c r="B113" s="29" t="s">
        <v>270</v>
      </c>
      <c r="C113" s="30" t="s">
        <v>24</v>
      </c>
      <c r="D113" s="30" t="s">
        <v>44</v>
      </c>
      <c r="E113" s="82" t="s">
        <v>37</v>
      </c>
      <c r="F113" s="83">
        <v>21</v>
      </c>
      <c r="G113" s="31" t="s">
        <v>195</v>
      </c>
    </row>
    <row r="114" spans="1:7" ht="12.75">
      <c r="A114" s="31" t="s">
        <v>273</v>
      </c>
      <c r="B114" s="29" t="s">
        <v>272</v>
      </c>
      <c r="C114" s="30" t="s">
        <v>24</v>
      </c>
      <c r="D114" s="30" t="s">
        <v>35</v>
      </c>
      <c r="E114" s="82" t="s">
        <v>128</v>
      </c>
      <c r="F114" s="83">
        <v>51</v>
      </c>
      <c r="G114" s="31" t="s">
        <v>274</v>
      </c>
    </row>
    <row r="115" spans="1:7" ht="12.75">
      <c r="A115" s="31" t="s">
        <v>276</v>
      </c>
      <c r="B115" s="29" t="s">
        <v>275</v>
      </c>
      <c r="C115" s="30" t="s">
        <v>24</v>
      </c>
      <c r="D115" s="30" t="s">
        <v>44</v>
      </c>
      <c r="E115" s="82" t="s">
        <v>104</v>
      </c>
      <c r="F115" s="83">
        <v>24</v>
      </c>
      <c r="G115" s="31" t="s">
        <v>274</v>
      </c>
    </row>
    <row r="116" spans="1:7" ht="12.75">
      <c r="A116" s="31" t="s">
        <v>278</v>
      </c>
      <c r="B116" s="29" t="s">
        <v>277</v>
      </c>
      <c r="C116" s="30" t="s">
        <v>24</v>
      </c>
      <c r="D116" s="30" t="s">
        <v>31</v>
      </c>
      <c r="E116" s="82" t="s">
        <v>114</v>
      </c>
      <c r="F116" s="83">
        <v>28</v>
      </c>
      <c r="G116" s="31" t="s">
        <v>274</v>
      </c>
    </row>
    <row r="117" spans="1:7" ht="12.75">
      <c r="A117" s="31" t="s">
        <v>280</v>
      </c>
      <c r="B117" s="29" t="s">
        <v>279</v>
      </c>
      <c r="C117" s="30" t="s">
        <v>24</v>
      </c>
      <c r="D117" s="30" t="s">
        <v>209</v>
      </c>
      <c r="E117" s="82" t="s">
        <v>933</v>
      </c>
      <c r="F117" s="83">
        <v>68</v>
      </c>
      <c r="G117" s="31" t="s">
        <v>274</v>
      </c>
    </row>
    <row r="118" spans="1:7" ht="12.75">
      <c r="A118" s="31" t="s">
        <v>283</v>
      </c>
      <c r="B118" s="29" t="s">
        <v>282</v>
      </c>
      <c r="C118" s="30" t="s">
        <v>24</v>
      </c>
      <c r="D118" s="30" t="s">
        <v>31</v>
      </c>
      <c r="E118" s="82" t="s">
        <v>37</v>
      </c>
      <c r="F118" s="83">
        <v>21</v>
      </c>
      <c r="G118" s="31" t="s">
        <v>274</v>
      </c>
    </row>
    <row r="119" spans="1:7" ht="12.75">
      <c r="A119" s="31" t="s">
        <v>285</v>
      </c>
      <c r="B119" s="29" t="s">
        <v>284</v>
      </c>
      <c r="C119" s="30" t="s">
        <v>24</v>
      </c>
      <c r="D119" s="30" t="s">
        <v>25</v>
      </c>
      <c r="E119" s="82" t="s">
        <v>123</v>
      </c>
      <c r="F119" s="83">
        <v>32</v>
      </c>
      <c r="G119" s="31" t="s">
        <v>274</v>
      </c>
    </row>
    <row r="120" spans="1:7" ht="12.75">
      <c r="A120" s="31" t="s">
        <v>287</v>
      </c>
      <c r="B120" s="29" t="s">
        <v>286</v>
      </c>
      <c r="C120" s="30" t="s">
        <v>24</v>
      </c>
      <c r="D120" s="30" t="s">
        <v>31</v>
      </c>
      <c r="E120" s="82" t="s">
        <v>57</v>
      </c>
      <c r="F120" s="83">
        <v>37</v>
      </c>
      <c r="G120" s="31" t="s">
        <v>274</v>
      </c>
    </row>
    <row r="121" spans="1:7" ht="12.75">
      <c r="A121" s="31" t="s">
        <v>975</v>
      </c>
      <c r="B121" s="29" t="s">
        <v>976</v>
      </c>
      <c r="C121" s="30" t="s">
        <v>24</v>
      </c>
      <c r="D121" s="30" t="s">
        <v>232</v>
      </c>
      <c r="E121" s="82" t="s">
        <v>977</v>
      </c>
      <c r="F121" s="83">
        <v>80</v>
      </c>
      <c r="G121" s="31" t="s">
        <v>274</v>
      </c>
    </row>
    <row r="122" spans="1:7" ht="12.75">
      <c r="A122" s="31" t="s">
        <v>289</v>
      </c>
      <c r="B122" s="29" t="s">
        <v>288</v>
      </c>
      <c r="C122" s="30" t="s">
        <v>24</v>
      </c>
      <c r="D122" s="30" t="s">
        <v>44</v>
      </c>
      <c r="E122" s="82" t="s">
        <v>33</v>
      </c>
      <c r="F122" s="83">
        <v>36</v>
      </c>
      <c r="G122" s="31" t="s">
        <v>274</v>
      </c>
    </row>
    <row r="123" spans="1:7" ht="12.75">
      <c r="A123" s="31" t="s">
        <v>291</v>
      </c>
      <c r="B123" s="29" t="s">
        <v>290</v>
      </c>
      <c r="C123" s="30" t="s">
        <v>24</v>
      </c>
      <c r="D123" s="30" t="s">
        <v>35</v>
      </c>
      <c r="E123" s="82" t="s">
        <v>40</v>
      </c>
      <c r="F123" s="83">
        <v>49</v>
      </c>
      <c r="G123" s="31" t="s">
        <v>274</v>
      </c>
    </row>
    <row r="124" spans="1:7" ht="12.75">
      <c r="A124" s="31" t="s">
        <v>293</v>
      </c>
      <c r="B124" s="29" t="s">
        <v>292</v>
      </c>
      <c r="C124" s="30" t="s">
        <v>24</v>
      </c>
      <c r="D124" s="30" t="s">
        <v>25</v>
      </c>
      <c r="E124" s="82" t="s">
        <v>123</v>
      </c>
      <c r="F124" s="83">
        <v>32</v>
      </c>
      <c r="G124" s="31" t="s">
        <v>274</v>
      </c>
    </row>
    <row r="125" spans="1:7" ht="12.75">
      <c r="A125" s="31" t="s">
        <v>296</v>
      </c>
      <c r="B125" s="29" t="s">
        <v>295</v>
      </c>
      <c r="C125" s="30" t="s">
        <v>24</v>
      </c>
      <c r="D125" s="30" t="s">
        <v>25</v>
      </c>
      <c r="E125" s="82" t="s">
        <v>81</v>
      </c>
      <c r="F125" s="83">
        <v>42</v>
      </c>
      <c r="G125" s="31" t="s">
        <v>274</v>
      </c>
    </row>
    <row r="126" spans="1:7" ht="12.75">
      <c r="A126" s="31" t="s">
        <v>1019</v>
      </c>
      <c r="B126" s="29" t="s">
        <v>1020</v>
      </c>
      <c r="C126" s="30" t="s">
        <v>24</v>
      </c>
      <c r="D126" s="30" t="s">
        <v>44</v>
      </c>
      <c r="E126" s="82" t="s">
        <v>143</v>
      </c>
      <c r="F126" s="83">
        <v>32</v>
      </c>
      <c r="G126" s="31" t="s">
        <v>274</v>
      </c>
    </row>
    <row r="127" spans="1:7" ht="12.75">
      <c r="A127" s="31" t="s">
        <v>299</v>
      </c>
      <c r="B127" s="29" t="s">
        <v>298</v>
      </c>
      <c r="C127" s="30" t="s">
        <v>26</v>
      </c>
      <c r="D127" s="30" t="s">
        <v>200</v>
      </c>
      <c r="E127" s="82" t="s">
        <v>1021</v>
      </c>
      <c r="F127" s="83">
        <v>80</v>
      </c>
      <c r="G127" s="31" t="s">
        <v>274</v>
      </c>
    </row>
    <row r="128" spans="1:7" ht="12.75">
      <c r="A128" s="31" t="s">
        <v>301</v>
      </c>
      <c r="B128" s="29" t="s">
        <v>300</v>
      </c>
      <c r="C128" s="30" t="s">
        <v>24</v>
      </c>
      <c r="D128" s="30" t="s">
        <v>44</v>
      </c>
      <c r="E128" s="82" t="s">
        <v>90</v>
      </c>
      <c r="F128" s="83">
        <v>29</v>
      </c>
      <c r="G128" s="31" t="s">
        <v>274</v>
      </c>
    </row>
    <row r="129" spans="1:7" ht="12.75">
      <c r="A129" s="31" t="s">
        <v>303</v>
      </c>
      <c r="B129" s="29" t="s">
        <v>302</v>
      </c>
      <c r="C129" s="30" t="s">
        <v>24</v>
      </c>
      <c r="D129" s="30" t="s">
        <v>35</v>
      </c>
      <c r="E129" s="82" t="s">
        <v>28</v>
      </c>
      <c r="F129" s="83">
        <v>31</v>
      </c>
      <c r="G129" s="31" t="s">
        <v>274</v>
      </c>
    </row>
    <row r="130" spans="1:7" ht="12.75">
      <c r="A130" s="31" t="s">
        <v>305</v>
      </c>
      <c r="B130" s="29" t="s">
        <v>304</v>
      </c>
      <c r="C130" s="30" t="s">
        <v>24</v>
      </c>
      <c r="D130" s="30" t="s">
        <v>209</v>
      </c>
      <c r="E130" s="82" t="s">
        <v>421</v>
      </c>
      <c r="F130" s="83">
        <v>55</v>
      </c>
      <c r="G130" s="31" t="s">
        <v>274</v>
      </c>
    </row>
    <row r="131" spans="1:7" ht="12.75">
      <c r="A131" s="31" t="s">
        <v>1049</v>
      </c>
      <c r="B131" s="29" t="s">
        <v>1050</v>
      </c>
      <c r="C131" s="30" t="s">
        <v>24</v>
      </c>
      <c r="D131" s="30" t="s">
        <v>44</v>
      </c>
      <c r="E131" s="82" t="s">
        <v>37</v>
      </c>
      <c r="F131" s="83">
        <v>21</v>
      </c>
      <c r="G131" s="31" t="s">
        <v>274</v>
      </c>
    </row>
    <row r="132" spans="1:7" ht="12.75">
      <c r="A132" s="31" t="s">
        <v>307</v>
      </c>
      <c r="B132" s="29" t="s">
        <v>306</v>
      </c>
      <c r="C132" s="30" t="s">
        <v>24</v>
      </c>
      <c r="D132" s="30" t="s">
        <v>212</v>
      </c>
      <c r="E132" s="82" t="s">
        <v>123</v>
      </c>
      <c r="F132" s="83">
        <v>32</v>
      </c>
      <c r="G132" s="31" t="s">
        <v>274</v>
      </c>
    </row>
    <row r="133" spans="1:7" ht="12.75">
      <c r="A133" s="31" t="s">
        <v>309</v>
      </c>
      <c r="B133" s="29" t="s">
        <v>308</v>
      </c>
      <c r="C133" s="30" t="s">
        <v>24</v>
      </c>
      <c r="D133" s="30" t="s">
        <v>212</v>
      </c>
      <c r="E133" s="82" t="s">
        <v>262</v>
      </c>
      <c r="F133" s="83">
        <v>46</v>
      </c>
      <c r="G133" s="31" t="s">
        <v>274</v>
      </c>
    </row>
    <row r="134" spans="1:7" ht="12.75">
      <c r="A134" s="31" t="s">
        <v>1064</v>
      </c>
      <c r="B134" s="29" t="s">
        <v>1065</v>
      </c>
      <c r="C134" s="30" t="s">
        <v>24</v>
      </c>
      <c r="D134" s="30" t="s">
        <v>200</v>
      </c>
      <c r="E134" s="82" t="s">
        <v>1066</v>
      </c>
      <c r="F134" s="83">
        <v>80</v>
      </c>
      <c r="G134" s="31" t="s">
        <v>274</v>
      </c>
    </row>
    <row r="135" spans="1:7" ht="12.75">
      <c r="A135" s="31" t="s">
        <v>312</v>
      </c>
      <c r="B135" s="29" t="s">
        <v>311</v>
      </c>
      <c r="C135" s="30" t="s">
        <v>24</v>
      </c>
      <c r="D135" s="30" t="s">
        <v>35</v>
      </c>
      <c r="E135" s="82" t="s">
        <v>313</v>
      </c>
      <c r="F135" s="83">
        <v>56</v>
      </c>
      <c r="G135" s="31" t="s">
        <v>310</v>
      </c>
    </row>
    <row r="136" spans="1:7" ht="12.75">
      <c r="A136" s="31" t="s">
        <v>315</v>
      </c>
      <c r="B136" s="29" t="s">
        <v>314</v>
      </c>
      <c r="C136" s="30" t="s">
        <v>24</v>
      </c>
      <c r="D136" s="30" t="s">
        <v>44</v>
      </c>
      <c r="E136" s="82" t="s">
        <v>269</v>
      </c>
      <c r="F136" s="83">
        <v>33</v>
      </c>
      <c r="G136" s="31" t="s">
        <v>310</v>
      </c>
    </row>
    <row r="137" spans="1:7" ht="12.75">
      <c r="A137" s="31" t="s">
        <v>317</v>
      </c>
      <c r="B137" s="29" t="s">
        <v>316</v>
      </c>
      <c r="C137" s="30" t="s">
        <v>24</v>
      </c>
      <c r="D137" s="30" t="s">
        <v>31</v>
      </c>
      <c r="E137" s="82" t="s">
        <v>698</v>
      </c>
      <c r="F137" s="83">
        <v>50</v>
      </c>
      <c r="G137" s="31" t="s">
        <v>310</v>
      </c>
    </row>
    <row r="138" spans="1:7" ht="12.75">
      <c r="A138" s="31" t="s">
        <v>902</v>
      </c>
      <c r="B138" s="29" t="s">
        <v>903</v>
      </c>
      <c r="C138" s="30" t="s">
        <v>24</v>
      </c>
      <c r="D138" s="30" t="s">
        <v>44</v>
      </c>
      <c r="E138" s="82" t="s">
        <v>40</v>
      </c>
      <c r="F138" s="83">
        <v>49</v>
      </c>
      <c r="G138" s="31" t="s">
        <v>310</v>
      </c>
    </row>
    <row r="139" spans="1:7" ht="12.75">
      <c r="A139" s="31" t="s">
        <v>319</v>
      </c>
      <c r="B139" s="29" t="s">
        <v>318</v>
      </c>
      <c r="C139" s="30" t="s">
        <v>24</v>
      </c>
      <c r="D139" s="30" t="s">
        <v>25</v>
      </c>
      <c r="E139" s="82" t="s">
        <v>122</v>
      </c>
      <c r="F139" s="83">
        <v>44</v>
      </c>
      <c r="G139" s="31" t="s">
        <v>310</v>
      </c>
    </row>
    <row r="140" spans="1:7" ht="12.75">
      <c r="A140" s="31" t="s">
        <v>321</v>
      </c>
      <c r="B140" s="29" t="s">
        <v>320</v>
      </c>
      <c r="C140" s="30" t="s">
        <v>24</v>
      </c>
      <c r="D140" s="30" t="s">
        <v>44</v>
      </c>
      <c r="E140" s="82" t="s">
        <v>107</v>
      </c>
      <c r="F140" s="83">
        <v>30</v>
      </c>
      <c r="G140" s="31" t="s">
        <v>310</v>
      </c>
    </row>
    <row r="141" spans="1:7" ht="12.75">
      <c r="A141" s="31" t="s">
        <v>323</v>
      </c>
      <c r="B141" s="29" t="s">
        <v>322</v>
      </c>
      <c r="C141" s="30" t="s">
        <v>24</v>
      </c>
      <c r="D141" s="30" t="s">
        <v>25</v>
      </c>
      <c r="E141" s="82" t="s">
        <v>37</v>
      </c>
      <c r="F141" s="83">
        <v>21</v>
      </c>
      <c r="G141" s="31" t="s">
        <v>310</v>
      </c>
    </row>
    <row r="142" spans="1:7" ht="12.75">
      <c r="A142" s="31" t="s">
        <v>325</v>
      </c>
      <c r="B142" s="29" t="s">
        <v>324</v>
      </c>
      <c r="C142" s="30" t="s">
        <v>24</v>
      </c>
      <c r="D142" s="30" t="s">
        <v>25</v>
      </c>
      <c r="E142" s="82" t="s">
        <v>143</v>
      </c>
      <c r="F142" s="83">
        <v>32</v>
      </c>
      <c r="G142" s="31" t="s">
        <v>310</v>
      </c>
    </row>
    <row r="143" spans="1:7" ht="12.75">
      <c r="A143" s="31" t="s">
        <v>327</v>
      </c>
      <c r="B143" s="29" t="s">
        <v>326</v>
      </c>
      <c r="C143" s="30" t="s">
        <v>24</v>
      </c>
      <c r="D143" s="30" t="s">
        <v>25</v>
      </c>
      <c r="E143" s="82" t="s">
        <v>369</v>
      </c>
      <c r="F143" s="83">
        <v>58</v>
      </c>
      <c r="G143" s="31" t="s">
        <v>310</v>
      </c>
    </row>
    <row r="144" spans="1:7" ht="12.75">
      <c r="A144" s="31" t="s">
        <v>329</v>
      </c>
      <c r="B144" s="29" t="s">
        <v>328</v>
      </c>
      <c r="C144" s="30" t="s">
        <v>24</v>
      </c>
      <c r="D144" s="30" t="s">
        <v>35</v>
      </c>
      <c r="E144" s="82" t="s">
        <v>75</v>
      </c>
      <c r="F144" s="83">
        <v>41</v>
      </c>
      <c r="G144" s="31" t="s">
        <v>310</v>
      </c>
    </row>
    <row r="145" spans="1:7" ht="12.75">
      <c r="A145" s="31" t="s">
        <v>331</v>
      </c>
      <c r="B145" s="29" t="s">
        <v>330</v>
      </c>
      <c r="C145" s="30" t="s">
        <v>24</v>
      </c>
      <c r="D145" s="30" t="s">
        <v>35</v>
      </c>
      <c r="E145" s="82" t="s">
        <v>96</v>
      </c>
      <c r="F145" s="83">
        <v>39</v>
      </c>
      <c r="G145" s="31" t="s">
        <v>310</v>
      </c>
    </row>
    <row r="146" spans="1:7" ht="12.75">
      <c r="A146" s="31" t="s">
        <v>333</v>
      </c>
      <c r="B146" s="29" t="s">
        <v>332</v>
      </c>
      <c r="C146" s="30" t="s">
        <v>24</v>
      </c>
      <c r="D146" s="30" t="s">
        <v>44</v>
      </c>
      <c r="E146" s="82" t="s">
        <v>170</v>
      </c>
      <c r="F146" s="83">
        <v>47</v>
      </c>
      <c r="G146" s="31" t="s">
        <v>310</v>
      </c>
    </row>
    <row r="147" spans="1:7" ht="12.75">
      <c r="A147" s="31" t="s">
        <v>335</v>
      </c>
      <c r="B147" s="29" t="s">
        <v>334</v>
      </c>
      <c r="C147" s="30" t="s">
        <v>26</v>
      </c>
      <c r="D147" s="30" t="s">
        <v>25</v>
      </c>
      <c r="E147" s="82" t="s">
        <v>436</v>
      </c>
      <c r="F147" s="83">
        <v>64</v>
      </c>
      <c r="G147" s="31" t="s">
        <v>310</v>
      </c>
    </row>
    <row r="148" spans="1:7" ht="12.75">
      <c r="A148" s="31" t="s">
        <v>916</v>
      </c>
      <c r="B148" s="29" t="s">
        <v>336</v>
      </c>
      <c r="C148" s="30" t="s">
        <v>24</v>
      </c>
      <c r="D148" s="30" t="s">
        <v>25</v>
      </c>
      <c r="E148" s="82" t="s">
        <v>48</v>
      </c>
      <c r="F148" s="83">
        <v>46</v>
      </c>
      <c r="G148" s="31" t="s">
        <v>310</v>
      </c>
    </row>
    <row r="149" spans="1:7" ht="12.75">
      <c r="A149" s="31" t="s">
        <v>339</v>
      </c>
      <c r="B149" s="29" t="s">
        <v>338</v>
      </c>
      <c r="C149" s="30" t="s">
        <v>24</v>
      </c>
      <c r="D149" s="30" t="s">
        <v>44</v>
      </c>
      <c r="E149" s="82" t="s">
        <v>179</v>
      </c>
      <c r="F149" s="83">
        <v>40</v>
      </c>
      <c r="G149" s="31" t="s">
        <v>310</v>
      </c>
    </row>
    <row r="150" spans="1:7" ht="12.75">
      <c r="A150" s="31" t="s">
        <v>341</v>
      </c>
      <c r="B150" s="29" t="s">
        <v>340</v>
      </c>
      <c r="C150" s="30" t="s">
        <v>24</v>
      </c>
      <c r="D150" s="30" t="s">
        <v>31</v>
      </c>
      <c r="E150" s="82" t="s">
        <v>262</v>
      </c>
      <c r="F150" s="83">
        <v>46</v>
      </c>
      <c r="G150" s="31" t="s">
        <v>310</v>
      </c>
    </row>
    <row r="151" spans="1:7" ht="12.75">
      <c r="A151" s="31" t="s">
        <v>343</v>
      </c>
      <c r="B151" s="29" t="s">
        <v>342</v>
      </c>
      <c r="C151" s="30" t="s">
        <v>24</v>
      </c>
      <c r="D151" s="30" t="s">
        <v>31</v>
      </c>
      <c r="E151" s="82" t="s">
        <v>143</v>
      </c>
      <c r="F151" s="83">
        <v>32</v>
      </c>
      <c r="G151" s="31" t="s">
        <v>310</v>
      </c>
    </row>
    <row r="152" spans="1:7" ht="12.75">
      <c r="A152" s="31" t="s">
        <v>347</v>
      </c>
      <c r="B152" s="29" t="s">
        <v>346</v>
      </c>
      <c r="C152" s="30" t="s">
        <v>24</v>
      </c>
      <c r="D152" s="30" t="s">
        <v>35</v>
      </c>
      <c r="E152" s="82" t="s">
        <v>143</v>
      </c>
      <c r="F152" s="83">
        <v>32</v>
      </c>
      <c r="G152" s="31" t="s">
        <v>310</v>
      </c>
    </row>
    <row r="153" spans="1:7" ht="12.75">
      <c r="A153" s="31" t="s">
        <v>349</v>
      </c>
      <c r="B153" s="29" t="s">
        <v>348</v>
      </c>
      <c r="C153" s="30" t="s">
        <v>24</v>
      </c>
      <c r="D153" s="30" t="s">
        <v>25</v>
      </c>
      <c r="E153" s="82" t="s">
        <v>58</v>
      </c>
      <c r="F153" s="83">
        <v>59</v>
      </c>
      <c r="G153" s="31" t="s">
        <v>310</v>
      </c>
    </row>
    <row r="154" spans="1:7" ht="12.75">
      <c r="A154" s="31" t="s">
        <v>351</v>
      </c>
      <c r="B154" s="29" t="s">
        <v>350</v>
      </c>
      <c r="C154" s="30" t="s">
        <v>26</v>
      </c>
      <c r="D154" s="30" t="s">
        <v>25</v>
      </c>
      <c r="E154" s="82" t="s">
        <v>248</v>
      </c>
      <c r="F154" s="83">
        <v>39</v>
      </c>
      <c r="G154" s="31" t="s">
        <v>310</v>
      </c>
    </row>
    <row r="155" spans="1:7" ht="12.75">
      <c r="A155" s="31" t="s">
        <v>353</v>
      </c>
      <c r="B155" s="29" t="s">
        <v>352</v>
      </c>
      <c r="C155" s="30" t="s">
        <v>26</v>
      </c>
      <c r="D155" s="30" t="s">
        <v>31</v>
      </c>
      <c r="E155" s="82" t="s">
        <v>123</v>
      </c>
      <c r="F155" s="83">
        <v>32</v>
      </c>
      <c r="G155" s="31" t="s">
        <v>310</v>
      </c>
    </row>
    <row r="156" spans="1:7" ht="12.75">
      <c r="A156" s="31" t="s">
        <v>355</v>
      </c>
      <c r="B156" s="29" t="s">
        <v>354</v>
      </c>
      <c r="C156" s="30" t="s">
        <v>24</v>
      </c>
      <c r="D156" s="30" t="s">
        <v>44</v>
      </c>
      <c r="E156" s="82" t="s">
        <v>262</v>
      </c>
      <c r="F156" s="83">
        <v>46</v>
      </c>
      <c r="G156" s="31" t="s">
        <v>310</v>
      </c>
    </row>
    <row r="157" spans="1:7" ht="12.75">
      <c r="A157" s="31" t="s">
        <v>357</v>
      </c>
      <c r="B157" s="29" t="s">
        <v>356</v>
      </c>
      <c r="C157" s="30" t="s">
        <v>24</v>
      </c>
      <c r="D157" s="30" t="s">
        <v>25</v>
      </c>
      <c r="E157" s="82" t="s">
        <v>75</v>
      </c>
      <c r="F157" s="83">
        <v>41</v>
      </c>
      <c r="G157" s="31" t="s">
        <v>310</v>
      </c>
    </row>
    <row r="158" spans="1:7" ht="12.75">
      <c r="A158" s="31" t="s">
        <v>359</v>
      </c>
      <c r="B158" s="29" t="s">
        <v>358</v>
      </c>
      <c r="C158" s="30" t="s">
        <v>24</v>
      </c>
      <c r="D158" s="30" t="s">
        <v>31</v>
      </c>
      <c r="E158" s="82" t="s">
        <v>396</v>
      </c>
      <c r="F158" s="83">
        <v>53</v>
      </c>
      <c r="G158" s="31" t="s">
        <v>310</v>
      </c>
    </row>
    <row r="159" spans="1:7" ht="12.75">
      <c r="A159" s="31" t="s">
        <v>361</v>
      </c>
      <c r="B159" s="29" t="s">
        <v>360</v>
      </c>
      <c r="C159" s="30" t="s">
        <v>24</v>
      </c>
      <c r="D159" s="30" t="s">
        <v>25</v>
      </c>
      <c r="E159" s="82" t="s">
        <v>198</v>
      </c>
      <c r="F159" s="83">
        <v>57</v>
      </c>
      <c r="G159" s="31" t="s">
        <v>310</v>
      </c>
    </row>
    <row r="160" spans="1:7" ht="12.75">
      <c r="A160" s="31" t="s">
        <v>363</v>
      </c>
      <c r="B160" s="29" t="s">
        <v>362</v>
      </c>
      <c r="C160" s="30" t="s">
        <v>24</v>
      </c>
      <c r="D160" s="30" t="s">
        <v>25</v>
      </c>
      <c r="E160" s="82" t="s">
        <v>399</v>
      </c>
      <c r="F160" s="83">
        <v>23</v>
      </c>
      <c r="G160" s="31" t="s">
        <v>310</v>
      </c>
    </row>
    <row r="161" spans="1:7" ht="12.75">
      <c r="A161" s="31" t="s">
        <v>366</v>
      </c>
      <c r="B161" s="29" t="s">
        <v>365</v>
      </c>
      <c r="C161" s="30" t="s">
        <v>24</v>
      </c>
      <c r="D161" s="30" t="s">
        <v>31</v>
      </c>
      <c r="E161" s="82" t="s">
        <v>49</v>
      </c>
      <c r="F161" s="83">
        <v>35</v>
      </c>
      <c r="G161" s="31" t="s">
        <v>310</v>
      </c>
    </row>
    <row r="162" spans="1:7" ht="12.75">
      <c r="A162" s="31" t="s">
        <v>368</v>
      </c>
      <c r="B162" s="29" t="s">
        <v>367</v>
      </c>
      <c r="C162" s="30" t="s">
        <v>26</v>
      </c>
      <c r="D162" s="30" t="s">
        <v>25</v>
      </c>
      <c r="E162" s="82" t="s">
        <v>928</v>
      </c>
      <c r="F162" s="83">
        <v>63</v>
      </c>
      <c r="G162" s="31" t="s">
        <v>310</v>
      </c>
    </row>
    <row r="163" spans="1:7" ht="12.75">
      <c r="A163" s="31" t="s">
        <v>371</v>
      </c>
      <c r="B163" s="29" t="s">
        <v>370</v>
      </c>
      <c r="C163" s="30" t="s">
        <v>24</v>
      </c>
      <c r="D163" s="30" t="s">
        <v>25</v>
      </c>
      <c r="E163" s="82" t="s">
        <v>262</v>
      </c>
      <c r="F163" s="83">
        <v>46</v>
      </c>
      <c r="G163" s="31" t="s">
        <v>310</v>
      </c>
    </row>
    <row r="164" spans="1:7" ht="12.75">
      <c r="A164" s="31" t="s">
        <v>373</v>
      </c>
      <c r="B164" s="29" t="s">
        <v>372</v>
      </c>
      <c r="C164" s="30" t="s">
        <v>24</v>
      </c>
      <c r="D164" s="30" t="s">
        <v>25</v>
      </c>
      <c r="E164" s="82" t="s">
        <v>37</v>
      </c>
      <c r="F164" s="83">
        <v>21</v>
      </c>
      <c r="G164" s="31" t="s">
        <v>310</v>
      </c>
    </row>
    <row r="165" spans="1:7" ht="12.75">
      <c r="A165" s="31" t="s">
        <v>375</v>
      </c>
      <c r="B165" s="29" t="s">
        <v>374</v>
      </c>
      <c r="C165" s="30" t="s">
        <v>26</v>
      </c>
      <c r="D165" s="30" t="s">
        <v>25</v>
      </c>
      <c r="E165" s="82" t="s">
        <v>128</v>
      </c>
      <c r="F165" s="83">
        <v>51</v>
      </c>
      <c r="G165" s="31" t="s">
        <v>310</v>
      </c>
    </row>
    <row r="166" spans="1:7" ht="12.75">
      <c r="A166" s="31" t="s">
        <v>377</v>
      </c>
      <c r="B166" s="29" t="s">
        <v>376</v>
      </c>
      <c r="C166" s="30" t="s">
        <v>24</v>
      </c>
      <c r="D166" s="30" t="s">
        <v>35</v>
      </c>
      <c r="E166" s="82" t="s">
        <v>248</v>
      </c>
      <c r="F166" s="83">
        <v>39</v>
      </c>
      <c r="G166" s="31" t="s">
        <v>310</v>
      </c>
    </row>
    <row r="167" spans="1:7" ht="12.75">
      <c r="A167" s="31" t="s">
        <v>939</v>
      </c>
      <c r="B167" s="29" t="s">
        <v>940</v>
      </c>
      <c r="C167" s="30" t="s">
        <v>24</v>
      </c>
      <c r="D167" s="30" t="s">
        <v>31</v>
      </c>
      <c r="E167" s="82" t="s">
        <v>37</v>
      </c>
      <c r="F167" s="83">
        <v>21</v>
      </c>
      <c r="G167" s="31" t="s">
        <v>310</v>
      </c>
    </row>
    <row r="168" spans="1:7" ht="12.75">
      <c r="A168" s="31" t="s">
        <v>379</v>
      </c>
      <c r="B168" s="29" t="s">
        <v>378</v>
      </c>
      <c r="C168" s="30" t="s">
        <v>24</v>
      </c>
      <c r="D168" s="30" t="s">
        <v>35</v>
      </c>
      <c r="E168" s="82" t="s">
        <v>122</v>
      </c>
      <c r="F168" s="83">
        <v>44</v>
      </c>
      <c r="G168" s="31" t="s">
        <v>310</v>
      </c>
    </row>
    <row r="169" spans="1:7" ht="12.75">
      <c r="A169" s="31" t="s">
        <v>381</v>
      </c>
      <c r="B169" s="29" t="s">
        <v>380</v>
      </c>
      <c r="C169" s="30" t="s">
        <v>24</v>
      </c>
      <c r="D169" s="30" t="s">
        <v>44</v>
      </c>
      <c r="E169" s="82" t="s">
        <v>248</v>
      </c>
      <c r="F169" s="83">
        <v>39</v>
      </c>
      <c r="G169" s="31" t="s">
        <v>310</v>
      </c>
    </row>
    <row r="170" spans="1:7" ht="12.75">
      <c r="A170" s="31" t="s">
        <v>383</v>
      </c>
      <c r="B170" s="29" t="s">
        <v>382</v>
      </c>
      <c r="C170" s="30" t="s">
        <v>24</v>
      </c>
      <c r="D170" s="30" t="s">
        <v>44</v>
      </c>
      <c r="E170" s="82" t="s">
        <v>78</v>
      </c>
      <c r="F170" s="83">
        <v>51</v>
      </c>
      <c r="G170" s="31" t="s">
        <v>310</v>
      </c>
    </row>
    <row r="171" spans="1:7" ht="12.75">
      <c r="A171" s="31" t="s">
        <v>941</v>
      </c>
      <c r="B171" s="29" t="s">
        <v>942</v>
      </c>
      <c r="C171" s="30" t="s">
        <v>24</v>
      </c>
      <c r="D171" s="30" t="s">
        <v>35</v>
      </c>
      <c r="E171" s="82" t="s">
        <v>40</v>
      </c>
      <c r="F171" s="83">
        <v>49</v>
      </c>
      <c r="G171" s="31" t="s">
        <v>310</v>
      </c>
    </row>
    <row r="172" spans="1:7" ht="12.75">
      <c r="A172" s="31" t="s">
        <v>385</v>
      </c>
      <c r="B172" s="29" t="s">
        <v>384</v>
      </c>
      <c r="C172" s="30" t="s">
        <v>24</v>
      </c>
      <c r="D172" s="30" t="s">
        <v>31</v>
      </c>
      <c r="E172" s="82" t="s">
        <v>436</v>
      </c>
      <c r="F172" s="83">
        <v>64</v>
      </c>
      <c r="G172" s="31" t="s">
        <v>310</v>
      </c>
    </row>
    <row r="173" spans="1:7" ht="12.75">
      <c r="A173" s="31" t="s">
        <v>387</v>
      </c>
      <c r="B173" s="29" t="s">
        <v>386</v>
      </c>
      <c r="C173" s="30" t="s">
        <v>26</v>
      </c>
      <c r="D173" s="30" t="s">
        <v>44</v>
      </c>
      <c r="E173" s="82" t="s">
        <v>122</v>
      </c>
      <c r="F173" s="83">
        <v>44</v>
      </c>
      <c r="G173" s="31" t="s">
        <v>310</v>
      </c>
    </row>
    <row r="174" spans="1:7" ht="12.75">
      <c r="A174" s="31" t="s">
        <v>389</v>
      </c>
      <c r="B174" s="29" t="s">
        <v>388</v>
      </c>
      <c r="C174" s="30" t="s">
        <v>24</v>
      </c>
      <c r="D174" s="30" t="s">
        <v>44</v>
      </c>
      <c r="E174" s="82" t="s">
        <v>128</v>
      </c>
      <c r="F174" s="83">
        <v>51</v>
      </c>
      <c r="G174" s="31" t="s">
        <v>310</v>
      </c>
    </row>
    <row r="175" spans="1:7" ht="12.75">
      <c r="A175" s="31" t="s">
        <v>391</v>
      </c>
      <c r="B175" s="29" t="s">
        <v>390</v>
      </c>
      <c r="C175" s="30" t="s">
        <v>24</v>
      </c>
      <c r="D175" s="30" t="s">
        <v>31</v>
      </c>
      <c r="E175" s="82" t="s">
        <v>128</v>
      </c>
      <c r="F175" s="83">
        <v>51</v>
      </c>
      <c r="G175" s="31" t="s">
        <v>310</v>
      </c>
    </row>
    <row r="176" spans="1:7" ht="12.75">
      <c r="A176" s="31" t="s">
        <v>393</v>
      </c>
      <c r="B176" s="29" t="s">
        <v>392</v>
      </c>
      <c r="C176" s="30" t="s">
        <v>24</v>
      </c>
      <c r="D176" s="30" t="s">
        <v>44</v>
      </c>
      <c r="E176" s="82" t="s">
        <v>262</v>
      </c>
      <c r="F176" s="83">
        <v>46</v>
      </c>
      <c r="G176" s="31" t="s">
        <v>310</v>
      </c>
    </row>
    <row r="177" spans="1:7" ht="12.75">
      <c r="A177" s="31" t="s">
        <v>395</v>
      </c>
      <c r="B177" s="29" t="s">
        <v>394</v>
      </c>
      <c r="C177" s="30" t="s">
        <v>26</v>
      </c>
      <c r="D177" s="30" t="s">
        <v>44</v>
      </c>
      <c r="E177" s="82" t="s">
        <v>89</v>
      </c>
      <c r="F177" s="83">
        <v>48</v>
      </c>
      <c r="G177" s="31" t="s">
        <v>310</v>
      </c>
    </row>
    <row r="178" spans="1:7" ht="12.75">
      <c r="A178" s="31" t="s">
        <v>398</v>
      </c>
      <c r="B178" s="29" t="s">
        <v>397</v>
      </c>
      <c r="C178" s="30" t="s">
        <v>24</v>
      </c>
      <c r="D178" s="30" t="s">
        <v>25</v>
      </c>
      <c r="E178" s="82" t="s">
        <v>114</v>
      </c>
      <c r="F178" s="83">
        <v>28</v>
      </c>
      <c r="G178" s="31" t="s">
        <v>310</v>
      </c>
    </row>
    <row r="179" spans="1:7" ht="12.75">
      <c r="A179" s="31" t="s">
        <v>946</v>
      </c>
      <c r="B179" s="29" t="s">
        <v>947</v>
      </c>
      <c r="C179" s="30" t="s">
        <v>24</v>
      </c>
      <c r="D179" s="30" t="s">
        <v>212</v>
      </c>
      <c r="E179" s="82" t="s">
        <v>40</v>
      </c>
      <c r="F179" s="83">
        <v>49</v>
      </c>
      <c r="G179" s="31" t="s">
        <v>310</v>
      </c>
    </row>
    <row r="180" spans="1:7" ht="12.75">
      <c r="A180" s="31" t="s">
        <v>401</v>
      </c>
      <c r="B180" s="29" t="s">
        <v>400</v>
      </c>
      <c r="C180" s="30" t="s">
        <v>24</v>
      </c>
      <c r="D180" s="30" t="s">
        <v>31</v>
      </c>
      <c r="E180" s="82" t="s">
        <v>788</v>
      </c>
      <c r="F180" s="83">
        <v>23</v>
      </c>
      <c r="G180" s="31" t="s">
        <v>310</v>
      </c>
    </row>
    <row r="181" spans="1:7" ht="12.75">
      <c r="A181" s="31" t="s">
        <v>403</v>
      </c>
      <c r="B181" s="29" t="s">
        <v>402</v>
      </c>
      <c r="C181" s="30" t="s">
        <v>26</v>
      </c>
      <c r="D181" s="30" t="s">
        <v>25</v>
      </c>
      <c r="E181" s="82" t="s">
        <v>75</v>
      </c>
      <c r="F181" s="83">
        <v>41</v>
      </c>
      <c r="G181" s="31" t="s">
        <v>310</v>
      </c>
    </row>
    <row r="182" spans="1:7" ht="12.75">
      <c r="A182" s="31" t="s">
        <v>405</v>
      </c>
      <c r="B182" s="29" t="s">
        <v>404</v>
      </c>
      <c r="C182" s="30" t="s">
        <v>26</v>
      </c>
      <c r="D182" s="30" t="s">
        <v>44</v>
      </c>
      <c r="E182" s="82" t="s">
        <v>78</v>
      </c>
      <c r="F182" s="83">
        <v>51</v>
      </c>
      <c r="G182" s="31" t="s">
        <v>310</v>
      </c>
    </row>
    <row r="183" spans="1:7" ht="12.75">
      <c r="A183" s="31" t="s">
        <v>407</v>
      </c>
      <c r="B183" s="29" t="s">
        <v>406</v>
      </c>
      <c r="C183" s="30" t="s">
        <v>24</v>
      </c>
      <c r="D183" s="30" t="s">
        <v>25</v>
      </c>
      <c r="E183" s="82" t="s">
        <v>48</v>
      </c>
      <c r="F183" s="83">
        <v>46</v>
      </c>
      <c r="G183" s="31" t="s">
        <v>310</v>
      </c>
    </row>
    <row r="184" spans="1:7" ht="12.75">
      <c r="A184" s="31" t="s">
        <v>409</v>
      </c>
      <c r="B184" s="29" t="s">
        <v>408</v>
      </c>
      <c r="C184" s="30" t="s">
        <v>26</v>
      </c>
      <c r="D184" s="30" t="s">
        <v>31</v>
      </c>
      <c r="E184" s="82" t="s">
        <v>218</v>
      </c>
      <c r="F184" s="83">
        <v>43</v>
      </c>
      <c r="G184" s="31" t="s">
        <v>310</v>
      </c>
    </row>
    <row r="185" spans="1:7" ht="12.75">
      <c r="A185" s="31" t="s">
        <v>411</v>
      </c>
      <c r="B185" s="29" t="s">
        <v>410</v>
      </c>
      <c r="C185" s="30" t="s">
        <v>24</v>
      </c>
      <c r="D185" s="30" t="s">
        <v>44</v>
      </c>
      <c r="E185" s="82" t="s">
        <v>75</v>
      </c>
      <c r="F185" s="83">
        <v>41</v>
      </c>
      <c r="G185" s="31" t="s">
        <v>310</v>
      </c>
    </row>
    <row r="186" spans="1:7" ht="12.75">
      <c r="A186" s="31" t="s">
        <v>414</v>
      </c>
      <c r="B186" s="29" t="s">
        <v>413</v>
      </c>
      <c r="C186" s="30" t="s">
        <v>24</v>
      </c>
      <c r="D186" s="30" t="s">
        <v>173</v>
      </c>
      <c r="E186" s="82" t="s">
        <v>84</v>
      </c>
      <c r="F186" s="83">
        <v>44</v>
      </c>
      <c r="G186" s="31" t="s">
        <v>310</v>
      </c>
    </row>
    <row r="187" spans="1:7" ht="12.75">
      <c r="A187" s="31" t="s">
        <v>416</v>
      </c>
      <c r="B187" s="29" t="s">
        <v>415</v>
      </c>
      <c r="C187" s="30" t="s">
        <v>24</v>
      </c>
      <c r="D187" s="30" t="s">
        <v>25</v>
      </c>
      <c r="E187" s="82" t="s">
        <v>99</v>
      </c>
      <c r="F187" s="83">
        <v>37</v>
      </c>
      <c r="G187" s="31" t="s">
        <v>310</v>
      </c>
    </row>
    <row r="188" spans="1:7" ht="12.75">
      <c r="A188" s="31" t="s">
        <v>418</v>
      </c>
      <c r="B188" s="29" t="s">
        <v>417</v>
      </c>
      <c r="C188" s="30" t="s">
        <v>24</v>
      </c>
      <c r="D188" s="30" t="s">
        <v>31</v>
      </c>
      <c r="E188" s="82" t="s">
        <v>81</v>
      </c>
      <c r="F188" s="83">
        <v>42</v>
      </c>
      <c r="G188" s="31" t="s">
        <v>310</v>
      </c>
    </row>
    <row r="189" spans="1:7" ht="12.75">
      <c r="A189" s="31" t="s">
        <v>420</v>
      </c>
      <c r="B189" s="29" t="s">
        <v>419</v>
      </c>
      <c r="C189" s="30" t="s">
        <v>24</v>
      </c>
      <c r="D189" s="30" t="s">
        <v>31</v>
      </c>
      <c r="E189" s="82" t="s">
        <v>960</v>
      </c>
      <c r="F189" s="83">
        <v>72</v>
      </c>
      <c r="G189" s="31" t="s">
        <v>310</v>
      </c>
    </row>
    <row r="190" spans="1:7" ht="12.75">
      <c r="A190" s="31" t="s">
        <v>963</v>
      </c>
      <c r="B190" s="29" t="s">
        <v>964</v>
      </c>
      <c r="C190" s="30" t="s">
        <v>24</v>
      </c>
      <c r="D190" s="30" t="s">
        <v>25</v>
      </c>
      <c r="E190" s="82" t="s">
        <v>37</v>
      </c>
      <c r="F190" s="83">
        <v>21</v>
      </c>
      <c r="G190" s="31" t="s">
        <v>310</v>
      </c>
    </row>
    <row r="191" spans="1:7" ht="12.75">
      <c r="A191" s="31" t="s">
        <v>423</v>
      </c>
      <c r="B191" s="29" t="s">
        <v>422</v>
      </c>
      <c r="C191" s="30" t="s">
        <v>24</v>
      </c>
      <c r="D191" s="30" t="s">
        <v>44</v>
      </c>
      <c r="E191" s="82" t="s">
        <v>412</v>
      </c>
      <c r="F191" s="83">
        <v>71</v>
      </c>
      <c r="G191" s="31" t="s">
        <v>310</v>
      </c>
    </row>
    <row r="192" spans="1:7" ht="12.75">
      <c r="A192" s="31" t="s">
        <v>425</v>
      </c>
      <c r="B192" s="29" t="s">
        <v>424</v>
      </c>
      <c r="C192" s="30" t="s">
        <v>24</v>
      </c>
      <c r="D192" s="30" t="s">
        <v>44</v>
      </c>
      <c r="E192" s="82" t="s">
        <v>138</v>
      </c>
      <c r="F192" s="83">
        <v>60</v>
      </c>
      <c r="G192" s="31" t="s">
        <v>310</v>
      </c>
    </row>
    <row r="193" spans="1:7" ht="12.75">
      <c r="A193" s="31" t="s">
        <v>427</v>
      </c>
      <c r="B193" s="29" t="s">
        <v>426</v>
      </c>
      <c r="C193" s="30" t="s">
        <v>24</v>
      </c>
      <c r="D193" s="30" t="s">
        <v>44</v>
      </c>
      <c r="E193" s="82" t="s">
        <v>313</v>
      </c>
      <c r="F193" s="83">
        <v>56</v>
      </c>
      <c r="G193" s="31" t="s">
        <v>310</v>
      </c>
    </row>
    <row r="194" spans="1:7" ht="12.75">
      <c r="A194" s="31" t="s">
        <v>429</v>
      </c>
      <c r="B194" s="29" t="s">
        <v>428</v>
      </c>
      <c r="C194" s="30" t="s">
        <v>24</v>
      </c>
      <c r="D194" s="30" t="s">
        <v>44</v>
      </c>
      <c r="E194" s="82" t="s">
        <v>89</v>
      </c>
      <c r="F194" s="83">
        <v>48</v>
      </c>
      <c r="G194" s="31" t="s">
        <v>310</v>
      </c>
    </row>
    <row r="195" spans="1:7" ht="12.75">
      <c r="A195" s="31" t="s">
        <v>431</v>
      </c>
      <c r="B195" s="29" t="s">
        <v>430</v>
      </c>
      <c r="C195" s="30" t="s">
        <v>24</v>
      </c>
      <c r="D195" s="30" t="s">
        <v>31</v>
      </c>
      <c r="E195" s="82" t="s">
        <v>262</v>
      </c>
      <c r="F195" s="83">
        <v>46</v>
      </c>
      <c r="G195" s="31" t="s">
        <v>310</v>
      </c>
    </row>
    <row r="196" spans="1:7" ht="12.75">
      <c r="A196" s="31" t="s">
        <v>433</v>
      </c>
      <c r="B196" s="29" t="s">
        <v>432</v>
      </c>
      <c r="C196" s="30" t="s">
        <v>24</v>
      </c>
      <c r="D196" s="30" t="s">
        <v>31</v>
      </c>
      <c r="E196" s="82" t="s">
        <v>90</v>
      </c>
      <c r="F196" s="83">
        <v>29</v>
      </c>
      <c r="G196" s="31" t="s">
        <v>310</v>
      </c>
    </row>
    <row r="197" spans="1:7" ht="12.75">
      <c r="A197" s="31" t="s">
        <v>982</v>
      </c>
      <c r="B197" s="29" t="s">
        <v>983</v>
      </c>
      <c r="C197" s="30" t="s">
        <v>26</v>
      </c>
      <c r="D197" s="30" t="s">
        <v>31</v>
      </c>
      <c r="E197" s="82" t="s">
        <v>158</v>
      </c>
      <c r="F197" s="83">
        <v>56</v>
      </c>
      <c r="G197" s="31" t="s">
        <v>310</v>
      </c>
    </row>
    <row r="198" spans="1:7" ht="12.75">
      <c r="A198" s="31" t="s">
        <v>435</v>
      </c>
      <c r="B198" s="29" t="s">
        <v>434</v>
      </c>
      <c r="C198" s="30" t="s">
        <v>24</v>
      </c>
      <c r="D198" s="30" t="s">
        <v>256</v>
      </c>
      <c r="E198" s="82" t="s">
        <v>928</v>
      </c>
      <c r="F198" s="83">
        <v>63</v>
      </c>
      <c r="G198" s="31" t="s">
        <v>310</v>
      </c>
    </row>
    <row r="199" spans="1:7" ht="12.75">
      <c r="A199" s="31" t="s">
        <v>438</v>
      </c>
      <c r="B199" s="29" t="s">
        <v>437</v>
      </c>
      <c r="C199" s="30" t="s">
        <v>24</v>
      </c>
      <c r="D199" s="30" t="s">
        <v>31</v>
      </c>
      <c r="E199" s="82" t="s">
        <v>698</v>
      </c>
      <c r="F199" s="83">
        <v>50</v>
      </c>
      <c r="G199" s="31" t="s">
        <v>310</v>
      </c>
    </row>
    <row r="200" spans="1:7" ht="12.75">
      <c r="A200" s="31" t="s">
        <v>440</v>
      </c>
      <c r="B200" s="29" t="s">
        <v>439</v>
      </c>
      <c r="C200" s="30" t="s">
        <v>24</v>
      </c>
      <c r="D200" s="30" t="s">
        <v>25</v>
      </c>
      <c r="E200" s="82" t="s">
        <v>84</v>
      </c>
      <c r="F200" s="83">
        <v>44</v>
      </c>
      <c r="G200" s="31" t="s">
        <v>310</v>
      </c>
    </row>
    <row r="201" spans="1:7" ht="12.75">
      <c r="A201" s="31" t="s">
        <v>442</v>
      </c>
      <c r="B201" s="29" t="s">
        <v>441</v>
      </c>
      <c r="C201" s="30" t="s">
        <v>24</v>
      </c>
      <c r="D201" s="30" t="s">
        <v>31</v>
      </c>
      <c r="E201" s="82" t="s">
        <v>620</v>
      </c>
      <c r="F201" s="83">
        <v>54</v>
      </c>
      <c r="G201" s="31" t="s">
        <v>310</v>
      </c>
    </row>
    <row r="202" spans="1:7" ht="12.75">
      <c r="A202" s="31" t="s">
        <v>444</v>
      </c>
      <c r="B202" s="29" t="s">
        <v>443</v>
      </c>
      <c r="C202" s="30" t="s">
        <v>24</v>
      </c>
      <c r="D202" s="30" t="s">
        <v>31</v>
      </c>
      <c r="E202" s="82" t="s">
        <v>64</v>
      </c>
      <c r="F202" s="83">
        <v>52</v>
      </c>
      <c r="G202" s="31" t="s">
        <v>310</v>
      </c>
    </row>
    <row r="203" spans="1:7" ht="12.75">
      <c r="A203" s="31" t="s">
        <v>998</v>
      </c>
      <c r="B203" s="29" t="s">
        <v>999</v>
      </c>
      <c r="C203" s="30" t="s">
        <v>26</v>
      </c>
      <c r="D203" s="30" t="s">
        <v>44</v>
      </c>
      <c r="E203" s="82" t="s">
        <v>687</v>
      </c>
      <c r="F203" s="83">
        <v>77</v>
      </c>
      <c r="G203" s="31" t="s">
        <v>310</v>
      </c>
    </row>
    <row r="204" spans="1:7" ht="12.75">
      <c r="A204" s="31" t="s">
        <v>446</v>
      </c>
      <c r="B204" s="29" t="s">
        <v>445</v>
      </c>
      <c r="C204" s="30" t="s">
        <v>24</v>
      </c>
      <c r="D204" s="30" t="s">
        <v>44</v>
      </c>
      <c r="E204" s="82" t="s">
        <v>620</v>
      </c>
      <c r="F204" s="83">
        <v>54</v>
      </c>
      <c r="G204" s="31" t="s">
        <v>310</v>
      </c>
    </row>
    <row r="205" spans="1:7" ht="12.75">
      <c r="A205" s="31" t="s">
        <v>448</v>
      </c>
      <c r="B205" s="29" t="s">
        <v>447</v>
      </c>
      <c r="C205" s="30" t="s">
        <v>24</v>
      </c>
      <c r="D205" s="30" t="s">
        <v>31</v>
      </c>
      <c r="E205" s="82" t="s">
        <v>37</v>
      </c>
      <c r="F205" s="83">
        <v>21</v>
      </c>
      <c r="G205" s="31" t="s">
        <v>310</v>
      </c>
    </row>
    <row r="206" spans="1:7" ht="12.75">
      <c r="A206" s="31" t="s">
        <v>1008</v>
      </c>
      <c r="B206" s="29" t="s">
        <v>1009</v>
      </c>
      <c r="C206" s="30" t="s">
        <v>26</v>
      </c>
      <c r="D206" s="30" t="s">
        <v>25</v>
      </c>
      <c r="E206" s="82" t="s">
        <v>58</v>
      </c>
      <c r="F206" s="83">
        <v>59</v>
      </c>
      <c r="G206" s="31" t="s">
        <v>310</v>
      </c>
    </row>
    <row r="207" spans="1:7" ht="12.75">
      <c r="A207" s="31" t="s">
        <v>450</v>
      </c>
      <c r="B207" s="29" t="s">
        <v>449</v>
      </c>
      <c r="C207" s="30" t="s">
        <v>24</v>
      </c>
      <c r="D207" s="30" t="s">
        <v>31</v>
      </c>
      <c r="E207" s="82" t="s">
        <v>37</v>
      </c>
      <c r="F207" s="83">
        <v>21</v>
      </c>
      <c r="G207" s="31" t="s">
        <v>310</v>
      </c>
    </row>
    <row r="208" spans="1:7" ht="12.75">
      <c r="A208" s="31" t="s">
        <v>452</v>
      </c>
      <c r="B208" s="29" t="s">
        <v>451</v>
      </c>
      <c r="C208" s="30" t="s">
        <v>24</v>
      </c>
      <c r="D208" s="30" t="s">
        <v>35</v>
      </c>
      <c r="E208" s="82" t="s">
        <v>89</v>
      </c>
      <c r="F208" s="83">
        <v>48</v>
      </c>
      <c r="G208" s="31" t="s">
        <v>310</v>
      </c>
    </row>
    <row r="209" spans="1:7" ht="12.75">
      <c r="A209" s="31" t="s">
        <v>454</v>
      </c>
      <c r="B209" s="29" t="s">
        <v>453</v>
      </c>
      <c r="C209" s="30" t="s">
        <v>24</v>
      </c>
      <c r="D209" s="30" t="s">
        <v>25</v>
      </c>
      <c r="E209" s="82" t="s">
        <v>179</v>
      </c>
      <c r="F209" s="83">
        <v>40</v>
      </c>
      <c r="G209" s="31" t="s">
        <v>310</v>
      </c>
    </row>
    <row r="210" spans="1:7" ht="12.75">
      <c r="A210" s="31" t="s">
        <v>456</v>
      </c>
      <c r="B210" s="29" t="s">
        <v>455</v>
      </c>
      <c r="C210" s="30" t="s">
        <v>24</v>
      </c>
      <c r="D210" s="30" t="s">
        <v>44</v>
      </c>
      <c r="E210" s="82" t="s">
        <v>52</v>
      </c>
      <c r="F210" s="83">
        <v>45</v>
      </c>
      <c r="G210" s="31" t="s">
        <v>310</v>
      </c>
    </row>
    <row r="211" spans="1:7" ht="12.75">
      <c r="A211" s="31" t="s">
        <v>1012</v>
      </c>
      <c r="B211" s="29" t="s">
        <v>1013</v>
      </c>
      <c r="C211" s="30" t="s">
        <v>24</v>
      </c>
      <c r="D211" s="30" t="s">
        <v>44</v>
      </c>
      <c r="E211" s="82" t="s">
        <v>96</v>
      </c>
      <c r="F211" s="83">
        <v>39</v>
      </c>
      <c r="G211" s="31" t="s">
        <v>310</v>
      </c>
    </row>
    <row r="212" spans="1:7" ht="12.75">
      <c r="A212" s="31" t="s">
        <v>458</v>
      </c>
      <c r="B212" s="29" t="s">
        <v>457</v>
      </c>
      <c r="C212" s="30" t="s">
        <v>24</v>
      </c>
      <c r="D212" s="30" t="s">
        <v>31</v>
      </c>
      <c r="E212" s="82" t="s">
        <v>40</v>
      </c>
      <c r="F212" s="83">
        <v>49</v>
      </c>
      <c r="G212" s="31" t="s">
        <v>310</v>
      </c>
    </row>
    <row r="213" spans="1:7" ht="12.75">
      <c r="A213" s="31" t="s">
        <v>460</v>
      </c>
      <c r="B213" s="29" t="s">
        <v>459</v>
      </c>
      <c r="C213" s="30" t="s">
        <v>26</v>
      </c>
      <c r="D213" s="30" t="s">
        <v>31</v>
      </c>
      <c r="E213" s="82" t="s">
        <v>1015</v>
      </c>
      <c r="F213" s="83">
        <v>72</v>
      </c>
      <c r="G213" s="31" t="s">
        <v>310</v>
      </c>
    </row>
    <row r="214" spans="1:7" ht="12.75">
      <c r="A214" s="31" t="s">
        <v>1017</v>
      </c>
      <c r="B214" s="29" t="s">
        <v>1018</v>
      </c>
      <c r="C214" s="30" t="s">
        <v>24</v>
      </c>
      <c r="D214" s="30" t="s">
        <v>31</v>
      </c>
      <c r="E214" s="82" t="s">
        <v>84</v>
      </c>
      <c r="F214" s="83">
        <v>44</v>
      </c>
      <c r="G214" s="31" t="s">
        <v>310</v>
      </c>
    </row>
    <row r="215" spans="1:7" ht="12.75">
      <c r="A215" s="31" t="s">
        <v>463</v>
      </c>
      <c r="B215" s="29" t="s">
        <v>462</v>
      </c>
      <c r="C215" s="30" t="s">
        <v>24</v>
      </c>
      <c r="D215" s="30" t="s">
        <v>35</v>
      </c>
      <c r="E215" s="82" t="s">
        <v>262</v>
      </c>
      <c r="F215" s="83">
        <v>46</v>
      </c>
      <c r="G215" s="31" t="s">
        <v>310</v>
      </c>
    </row>
    <row r="216" spans="1:7" ht="12.75">
      <c r="A216" s="31" t="s">
        <v>1036</v>
      </c>
      <c r="B216" s="29" t="s">
        <v>1037</v>
      </c>
      <c r="C216" s="30" t="s">
        <v>24</v>
      </c>
      <c r="D216" s="30" t="s">
        <v>200</v>
      </c>
      <c r="E216" s="82" t="s">
        <v>158</v>
      </c>
      <c r="F216" s="83">
        <v>56</v>
      </c>
      <c r="G216" s="31" t="s">
        <v>310</v>
      </c>
    </row>
    <row r="217" spans="1:7" ht="12.75">
      <c r="A217" s="31" t="s">
        <v>465</v>
      </c>
      <c r="B217" s="29" t="s">
        <v>464</v>
      </c>
      <c r="C217" s="30" t="s">
        <v>24</v>
      </c>
      <c r="D217" s="30" t="s">
        <v>212</v>
      </c>
      <c r="E217" s="82" t="s">
        <v>396</v>
      </c>
      <c r="F217" s="83">
        <v>53</v>
      </c>
      <c r="G217" s="31" t="s">
        <v>310</v>
      </c>
    </row>
    <row r="218" spans="1:7" ht="12.75">
      <c r="A218" s="31" t="s">
        <v>467</v>
      </c>
      <c r="B218" s="29" t="s">
        <v>466</v>
      </c>
      <c r="C218" s="30" t="s">
        <v>24</v>
      </c>
      <c r="D218" s="30" t="s">
        <v>31</v>
      </c>
      <c r="E218" s="82" t="s">
        <v>57</v>
      </c>
      <c r="F218" s="83">
        <v>37</v>
      </c>
      <c r="G218" s="31" t="s">
        <v>310</v>
      </c>
    </row>
    <row r="219" spans="1:7" ht="12.75">
      <c r="A219" s="31" t="s">
        <v>469</v>
      </c>
      <c r="B219" s="29" t="s">
        <v>468</v>
      </c>
      <c r="C219" s="30" t="s">
        <v>24</v>
      </c>
      <c r="D219" s="30" t="s">
        <v>44</v>
      </c>
      <c r="E219" s="82" t="s">
        <v>78</v>
      </c>
      <c r="F219" s="83">
        <v>51</v>
      </c>
      <c r="G219" s="31" t="s">
        <v>310</v>
      </c>
    </row>
    <row r="220" spans="1:7" ht="12.75">
      <c r="A220" s="31" t="s">
        <v>471</v>
      </c>
      <c r="B220" s="29" t="s">
        <v>470</v>
      </c>
      <c r="C220" s="30" t="s">
        <v>26</v>
      </c>
      <c r="D220" s="30" t="s">
        <v>35</v>
      </c>
      <c r="E220" s="82" t="s">
        <v>78</v>
      </c>
      <c r="F220" s="83">
        <v>51</v>
      </c>
      <c r="G220" s="31" t="s">
        <v>310</v>
      </c>
    </row>
    <row r="221" spans="1:7" ht="12.75">
      <c r="A221" s="31" t="s">
        <v>473</v>
      </c>
      <c r="B221" s="29" t="s">
        <v>472</v>
      </c>
      <c r="C221" s="30" t="s">
        <v>24</v>
      </c>
      <c r="D221" s="30" t="s">
        <v>31</v>
      </c>
      <c r="E221" s="82" t="s">
        <v>269</v>
      </c>
      <c r="F221" s="83">
        <v>33</v>
      </c>
      <c r="G221" s="31" t="s">
        <v>310</v>
      </c>
    </row>
    <row r="222" spans="1:7" ht="12.75">
      <c r="A222" s="31" t="s">
        <v>475</v>
      </c>
      <c r="B222" s="29" t="s">
        <v>474</v>
      </c>
      <c r="C222" s="30" t="s">
        <v>24</v>
      </c>
      <c r="D222" s="30" t="s">
        <v>31</v>
      </c>
      <c r="E222" s="82" t="s">
        <v>262</v>
      </c>
      <c r="F222" s="83">
        <v>46</v>
      </c>
      <c r="G222" s="31" t="s">
        <v>310</v>
      </c>
    </row>
    <row r="223" spans="1:7" ht="12.75">
      <c r="A223" s="31" t="s">
        <v>477</v>
      </c>
      <c r="B223" s="29" t="s">
        <v>476</v>
      </c>
      <c r="C223" s="30" t="s">
        <v>26</v>
      </c>
      <c r="D223" s="30" t="s">
        <v>31</v>
      </c>
      <c r="E223" s="82" t="s">
        <v>673</v>
      </c>
      <c r="F223" s="83">
        <v>60</v>
      </c>
      <c r="G223" s="31" t="s">
        <v>310</v>
      </c>
    </row>
    <row r="224" spans="1:7" ht="12.75">
      <c r="A224" s="31" t="s">
        <v>479</v>
      </c>
      <c r="B224" s="29" t="s">
        <v>478</v>
      </c>
      <c r="C224" s="30" t="s">
        <v>24</v>
      </c>
      <c r="D224" s="30" t="s">
        <v>31</v>
      </c>
      <c r="E224" s="82" t="s">
        <v>84</v>
      </c>
      <c r="F224" s="83">
        <v>44</v>
      </c>
      <c r="G224" s="31" t="s">
        <v>310</v>
      </c>
    </row>
    <row r="225" spans="1:7" ht="12.75">
      <c r="A225" s="31" t="s">
        <v>481</v>
      </c>
      <c r="B225" s="29" t="s">
        <v>480</v>
      </c>
      <c r="C225" s="30" t="s">
        <v>24</v>
      </c>
      <c r="D225" s="30" t="s">
        <v>44</v>
      </c>
      <c r="E225" s="82" t="s">
        <v>107</v>
      </c>
      <c r="F225" s="83">
        <v>30</v>
      </c>
      <c r="G225" s="31" t="s">
        <v>310</v>
      </c>
    </row>
    <row r="226" spans="1:7" ht="12.75">
      <c r="A226" s="31" t="s">
        <v>483</v>
      </c>
      <c r="B226" s="29" t="s">
        <v>482</v>
      </c>
      <c r="C226" s="30" t="s">
        <v>24</v>
      </c>
      <c r="D226" s="30" t="s">
        <v>44</v>
      </c>
      <c r="E226" s="82" t="s">
        <v>48</v>
      </c>
      <c r="F226" s="83">
        <v>46</v>
      </c>
      <c r="G226" s="31" t="s">
        <v>310</v>
      </c>
    </row>
    <row r="227" spans="1:7" ht="12.75">
      <c r="A227" s="31" t="s">
        <v>1053</v>
      </c>
      <c r="B227" s="29" t="s">
        <v>1054</v>
      </c>
      <c r="C227" s="30" t="s">
        <v>24</v>
      </c>
      <c r="D227" s="30" t="s">
        <v>31</v>
      </c>
      <c r="E227" s="82" t="s">
        <v>37</v>
      </c>
      <c r="F227" s="83">
        <v>21</v>
      </c>
      <c r="G227" s="31" t="s">
        <v>310</v>
      </c>
    </row>
    <row r="228" spans="1:7" ht="12.75">
      <c r="A228" s="31" t="s">
        <v>485</v>
      </c>
      <c r="B228" s="29" t="s">
        <v>484</v>
      </c>
      <c r="C228" s="30" t="s">
        <v>24</v>
      </c>
      <c r="D228" s="30" t="s">
        <v>35</v>
      </c>
      <c r="E228" s="82" t="s">
        <v>262</v>
      </c>
      <c r="F228" s="83">
        <v>46</v>
      </c>
      <c r="G228" s="31" t="s">
        <v>310</v>
      </c>
    </row>
    <row r="229" spans="1:7" ht="12.75">
      <c r="A229" s="31" t="s">
        <v>487</v>
      </c>
      <c r="B229" s="29" t="s">
        <v>486</v>
      </c>
      <c r="C229" s="30" t="s">
        <v>26</v>
      </c>
      <c r="D229" s="30" t="s">
        <v>44</v>
      </c>
      <c r="E229" s="82" t="s">
        <v>1058</v>
      </c>
      <c r="F229" s="83">
        <v>74</v>
      </c>
      <c r="G229" s="31" t="s">
        <v>310</v>
      </c>
    </row>
    <row r="230" spans="1:7" ht="12.75">
      <c r="A230" s="31" t="s">
        <v>489</v>
      </c>
      <c r="B230" s="29" t="s">
        <v>488</v>
      </c>
      <c r="C230" s="30" t="s">
        <v>24</v>
      </c>
      <c r="D230" s="30" t="s">
        <v>44</v>
      </c>
      <c r="E230" s="82" t="s">
        <v>396</v>
      </c>
      <c r="F230" s="83">
        <v>53</v>
      </c>
      <c r="G230" s="31" t="s">
        <v>310</v>
      </c>
    </row>
    <row r="231" spans="1:7" ht="12.75">
      <c r="A231" s="31" t="s">
        <v>491</v>
      </c>
      <c r="B231" s="29" t="s">
        <v>490</v>
      </c>
      <c r="C231" s="30" t="s">
        <v>24</v>
      </c>
      <c r="D231" s="30" t="s">
        <v>31</v>
      </c>
      <c r="E231" s="82" t="s">
        <v>122</v>
      </c>
      <c r="F231" s="83">
        <v>44</v>
      </c>
      <c r="G231" s="31" t="s">
        <v>310</v>
      </c>
    </row>
    <row r="232" spans="1:7" ht="12.75">
      <c r="A232" s="31" t="s">
        <v>493</v>
      </c>
      <c r="B232" s="29" t="s">
        <v>492</v>
      </c>
      <c r="C232" s="30" t="s">
        <v>24</v>
      </c>
      <c r="D232" s="30" t="s">
        <v>44</v>
      </c>
      <c r="E232" s="82" t="s">
        <v>494</v>
      </c>
      <c r="F232" s="83">
        <v>26</v>
      </c>
      <c r="G232" s="31" t="s">
        <v>310</v>
      </c>
    </row>
    <row r="233" spans="1:7" ht="12.75">
      <c r="A233" s="31" t="s">
        <v>496</v>
      </c>
      <c r="B233" s="29" t="s">
        <v>495</v>
      </c>
      <c r="C233" s="30" t="s">
        <v>26</v>
      </c>
      <c r="D233" s="30" t="s">
        <v>35</v>
      </c>
      <c r="E233" s="82" t="s">
        <v>421</v>
      </c>
      <c r="F233" s="83">
        <v>55</v>
      </c>
      <c r="G233" s="31" t="s">
        <v>310</v>
      </c>
    </row>
    <row r="234" spans="1:7" ht="12.75">
      <c r="A234" s="31" t="s">
        <v>498</v>
      </c>
      <c r="B234" s="29" t="s">
        <v>497</v>
      </c>
      <c r="C234" s="30" t="s">
        <v>24</v>
      </c>
      <c r="D234" s="30" t="s">
        <v>44</v>
      </c>
      <c r="E234" s="82" t="s">
        <v>57</v>
      </c>
      <c r="F234" s="83">
        <v>37</v>
      </c>
      <c r="G234" s="31" t="s">
        <v>310</v>
      </c>
    </row>
    <row r="235" spans="1:7" ht="12.75">
      <c r="A235" s="31" t="s">
        <v>1071</v>
      </c>
      <c r="B235" s="29" t="s">
        <v>1072</v>
      </c>
      <c r="C235" s="30" t="s">
        <v>24</v>
      </c>
      <c r="D235" s="30" t="s">
        <v>25</v>
      </c>
      <c r="E235" s="82" t="s">
        <v>40</v>
      </c>
      <c r="F235" s="83">
        <v>49</v>
      </c>
      <c r="G235" s="31" t="s">
        <v>310</v>
      </c>
    </row>
    <row r="236" spans="1:7" ht="12.75">
      <c r="A236" s="31" t="s">
        <v>900</v>
      </c>
      <c r="B236" s="29" t="s">
        <v>901</v>
      </c>
      <c r="C236" s="30" t="s">
        <v>26</v>
      </c>
      <c r="D236" s="30" t="s">
        <v>31</v>
      </c>
      <c r="E236" s="82" t="s">
        <v>138</v>
      </c>
      <c r="F236" s="83">
        <v>60</v>
      </c>
      <c r="G236" s="31" t="s">
        <v>499</v>
      </c>
    </row>
    <row r="237" spans="1:7" ht="12.75">
      <c r="A237" s="31" t="s">
        <v>501</v>
      </c>
      <c r="B237" s="29" t="s">
        <v>500</v>
      </c>
      <c r="C237" s="30" t="s">
        <v>24</v>
      </c>
      <c r="D237" s="30" t="s">
        <v>35</v>
      </c>
      <c r="E237" s="82" t="s">
        <v>104</v>
      </c>
      <c r="F237" s="83">
        <v>24</v>
      </c>
      <c r="G237" s="31" t="s">
        <v>499</v>
      </c>
    </row>
    <row r="238" spans="1:7" ht="12.75">
      <c r="A238" s="31" t="s">
        <v>503</v>
      </c>
      <c r="B238" s="29" t="s">
        <v>502</v>
      </c>
      <c r="C238" s="30" t="s">
        <v>24</v>
      </c>
      <c r="D238" s="30" t="s">
        <v>31</v>
      </c>
      <c r="E238" s="82" t="s">
        <v>580</v>
      </c>
      <c r="F238" s="83">
        <v>18</v>
      </c>
      <c r="G238" s="31" t="s">
        <v>499</v>
      </c>
    </row>
    <row r="239" spans="1:7" ht="12.75">
      <c r="A239" s="31" t="s">
        <v>505</v>
      </c>
      <c r="B239" s="29" t="s">
        <v>504</v>
      </c>
      <c r="C239" s="30" t="s">
        <v>24</v>
      </c>
      <c r="D239" s="30" t="s">
        <v>35</v>
      </c>
      <c r="E239" s="82" t="s">
        <v>37</v>
      </c>
      <c r="F239" s="83">
        <v>21</v>
      </c>
      <c r="G239" s="31" t="s">
        <v>499</v>
      </c>
    </row>
    <row r="240" spans="1:7" ht="12.75">
      <c r="A240" s="31" t="s">
        <v>509</v>
      </c>
      <c r="B240" s="29" t="s">
        <v>508</v>
      </c>
      <c r="C240" s="30" t="s">
        <v>24</v>
      </c>
      <c r="D240" s="30" t="s">
        <v>25</v>
      </c>
      <c r="E240" s="82" t="s">
        <v>114</v>
      </c>
      <c r="F240" s="83">
        <v>28</v>
      </c>
      <c r="G240" s="31" t="s">
        <v>499</v>
      </c>
    </row>
    <row r="241" spans="1:7" ht="12.75">
      <c r="A241" s="31" t="s">
        <v>511</v>
      </c>
      <c r="B241" s="29" t="s">
        <v>510</v>
      </c>
      <c r="C241" s="30" t="s">
        <v>24</v>
      </c>
      <c r="D241" s="30" t="s">
        <v>44</v>
      </c>
      <c r="E241" s="82" t="s">
        <v>93</v>
      </c>
      <c r="F241" s="83">
        <v>34</v>
      </c>
      <c r="G241" s="31" t="s">
        <v>499</v>
      </c>
    </row>
    <row r="242" spans="1:7" ht="12.75">
      <c r="A242" s="31" t="s">
        <v>513</v>
      </c>
      <c r="B242" s="29" t="s">
        <v>512</v>
      </c>
      <c r="C242" s="30" t="s">
        <v>24</v>
      </c>
      <c r="D242" s="30" t="s">
        <v>35</v>
      </c>
      <c r="E242" s="82" t="s">
        <v>179</v>
      </c>
      <c r="F242" s="83">
        <v>40</v>
      </c>
      <c r="G242" s="31" t="s">
        <v>499</v>
      </c>
    </row>
    <row r="243" spans="1:7" ht="12.75">
      <c r="A243" s="31" t="s">
        <v>515</v>
      </c>
      <c r="B243" s="29" t="s">
        <v>514</v>
      </c>
      <c r="C243" s="30" t="s">
        <v>24</v>
      </c>
      <c r="D243" s="30" t="s">
        <v>25</v>
      </c>
      <c r="E243" s="82" t="s">
        <v>99</v>
      </c>
      <c r="F243" s="83">
        <v>37</v>
      </c>
      <c r="G243" s="31" t="s">
        <v>499</v>
      </c>
    </row>
    <row r="244" spans="1:7" ht="12.75">
      <c r="A244" s="31" t="s">
        <v>517</v>
      </c>
      <c r="B244" s="29" t="s">
        <v>516</v>
      </c>
      <c r="C244" s="30" t="s">
        <v>24</v>
      </c>
      <c r="D244" s="30" t="s">
        <v>25</v>
      </c>
      <c r="E244" s="82" t="s">
        <v>269</v>
      </c>
      <c r="F244" s="83">
        <v>33</v>
      </c>
      <c r="G244" s="31" t="s">
        <v>499</v>
      </c>
    </row>
    <row r="245" spans="1:7" ht="12.75">
      <c r="A245" s="31" t="s">
        <v>519</v>
      </c>
      <c r="B245" s="29" t="s">
        <v>518</v>
      </c>
      <c r="C245" s="30" t="s">
        <v>24</v>
      </c>
      <c r="D245" s="30" t="s">
        <v>31</v>
      </c>
      <c r="E245" s="82" t="s">
        <v>682</v>
      </c>
      <c r="F245" s="83">
        <v>25</v>
      </c>
      <c r="G245" s="31" t="s">
        <v>499</v>
      </c>
    </row>
    <row r="246" spans="1:7" ht="12.75">
      <c r="A246" s="31" t="s">
        <v>926</v>
      </c>
      <c r="B246" s="29" t="s">
        <v>521</v>
      </c>
      <c r="C246" s="30" t="s">
        <v>24</v>
      </c>
      <c r="D246" s="30" t="s">
        <v>35</v>
      </c>
      <c r="E246" s="82" t="s">
        <v>294</v>
      </c>
      <c r="F246" s="83">
        <v>30</v>
      </c>
      <c r="G246" s="31" t="s">
        <v>499</v>
      </c>
    </row>
    <row r="247" spans="1:7" ht="12.75">
      <c r="A247" s="31" t="s">
        <v>523</v>
      </c>
      <c r="B247" s="29" t="s">
        <v>522</v>
      </c>
      <c r="C247" s="30" t="s">
        <v>24</v>
      </c>
      <c r="D247" s="30" t="s">
        <v>35</v>
      </c>
      <c r="E247" s="82" t="s">
        <v>37</v>
      </c>
      <c r="F247" s="83">
        <v>21</v>
      </c>
      <c r="G247" s="31" t="s">
        <v>499</v>
      </c>
    </row>
    <row r="248" spans="1:7" ht="12.75">
      <c r="A248" s="31" t="s">
        <v>525</v>
      </c>
      <c r="B248" s="29" t="s">
        <v>524</v>
      </c>
      <c r="C248" s="30" t="s">
        <v>26</v>
      </c>
      <c r="D248" s="30" t="s">
        <v>25</v>
      </c>
      <c r="E248" s="82" t="s">
        <v>138</v>
      </c>
      <c r="F248" s="83">
        <v>60</v>
      </c>
      <c r="G248" s="31" t="s">
        <v>499</v>
      </c>
    </row>
    <row r="249" spans="1:7" ht="12.75">
      <c r="A249" s="31" t="s">
        <v>528</v>
      </c>
      <c r="B249" s="29" t="s">
        <v>527</v>
      </c>
      <c r="C249" s="30" t="s">
        <v>26</v>
      </c>
      <c r="D249" s="30" t="s">
        <v>25</v>
      </c>
      <c r="E249" s="82" t="s">
        <v>248</v>
      </c>
      <c r="F249" s="83">
        <v>39</v>
      </c>
      <c r="G249" s="31" t="s">
        <v>499</v>
      </c>
    </row>
    <row r="250" spans="1:7" ht="12.75">
      <c r="A250" s="31" t="s">
        <v>530</v>
      </c>
      <c r="B250" s="29" t="s">
        <v>529</v>
      </c>
      <c r="C250" s="30" t="s">
        <v>24</v>
      </c>
      <c r="D250" s="30" t="s">
        <v>25</v>
      </c>
      <c r="E250" s="82" t="s">
        <v>37</v>
      </c>
      <c r="F250" s="83">
        <v>21</v>
      </c>
      <c r="G250" s="31" t="s">
        <v>499</v>
      </c>
    </row>
    <row r="251" spans="1:7" ht="12.75">
      <c r="A251" s="31" t="s">
        <v>532</v>
      </c>
      <c r="B251" s="29" t="s">
        <v>531</v>
      </c>
      <c r="C251" s="30" t="s">
        <v>26</v>
      </c>
      <c r="D251" s="30" t="s">
        <v>44</v>
      </c>
      <c r="E251" s="82" t="s">
        <v>186</v>
      </c>
      <c r="F251" s="83">
        <v>38</v>
      </c>
      <c r="G251" s="31" t="s">
        <v>499</v>
      </c>
    </row>
    <row r="252" spans="1:7" ht="12.75">
      <c r="A252" s="31" t="s">
        <v>534</v>
      </c>
      <c r="B252" s="29" t="s">
        <v>533</v>
      </c>
      <c r="C252" s="30" t="s">
        <v>24</v>
      </c>
      <c r="D252" s="30" t="s">
        <v>31</v>
      </c>
      <c r="E252" s="82" t="s">
        <v>93</v>
      </c>
      <c r="F252" s="83">
        <v>34</v>
      </c>
      <c r="G252" s="31" t="s">
        <v>499</v>
      </c>
    </row>
    <row r="253" spans="1:7" ht="12.75">
      <c r="A253" s="31" t="s">
        <v>937</v>
      </c>
      <c r="B253" s="29" t="s">
        <v>938</v>
      </c>
      <c r="C253" s="30" t="s">
        <v>24</v>
      </c>
      <c r="D253" s="30" t="s">
        <v>31</v>
      </c>
      <c r="E253" s="82" t="s">
        <v>682</v>
      </c>
      <c r="F253" s="83">
        <v>25</v>
      </c>
      <c r="G253" s="31" t="s">
        <v>499</v>
      </c>
    </row>
    <row r="254" spans="1:7" ht="12.75">
      <c r="A254" s="31" t="s">
        <v>538</v>
      </c>
      <c r="B254" s="29" t="s">
        <v>537</v>
      </c>
      <c r="C254" s="30" t="s">
        <v>26</v>
      </c>
      <c r="D254" s="30" t="s">
        <v>35</v>
      </c>
      <c r="E254" s="82" t="s">
        <v>158</v>
      </c>
      <c r="F254" s="83">
        <v>56</v>
      </c>
      <c r="G254" s="31" t="s">
        <v>499</v>
      </c>
    </row>
    <row r="255" spans="1:7" ht="12.75">
      <c r="A255" s="31" t="s">
        <v>540</v>
      </c>
      <c r="B255" s="29" t="s">
        <v>539</v>
      </c>
      <c r="C255" s="30" t="s">
        <v>26</v>
      </c>
      <c r="D255" s="30" t="s">
        <v>31</v>
      </c>
      <c r="E255" s="82" t="s">
        <v>40</v>
      </c>
      <c r="F255" s="83">
        <v>49</v>
      </c>
      <c r="G255" s="31" t="s">
        <v>499</v>
      </c>
    </row>
    <row r="256" spans="1:7" ht="12.75">
      <c r="A256" s="31" t="s">
        <v>542</v>
      </c>
      <c r="B256" s="29" t="s">
        <v>541</v>
      </c>
      <c r="C256" s="30" t="s">
        <v>24</v>
      </c>
      <c r="D256" s="30" t="s">
        <v>31</v>
      </c>
      <c r="E256" s="82" t="s">
        <v>294</v>
      </c>
      <c r="F256" s="83">
        <v>30</v>
      </c>
      <c r="G256" s="31" t="s">
        <v>499</v>
      </c>
    </row>
    <row r="257" spans="1:7" ht="12.75">
      <c r="A257" s="31" t="s">
        <v>544</v>
      </c>
      <c r="B257" s="29" t="s">
        <v>543</v>
      </c>
      <c r="C257" s="30" t="s">
        <v>24</v>
      </c>
      <c r="D257" s="30" t="s">
        <v>25</v>
      </c>
      <c r="E257" s="82" t="s">
        <v>114</v>
      </c>
      <c r="F257" s="83">
        <v>28</v>
      </c>
      <c r="G257" s="31" t="s">
        <v>499</v>
      </c>
    </row>
    <row r="258" spans="1:7" ht="12.75">
      <c r="A258" s="31" t="s">
        <v>546</v>
      </c>
      <c r="B258" s="29" t="s">
        <v>545</v>
      </c>
      <c r="C258" s="30" t="s">
        <v>24</v>
      </c>
      <c r="D258" s="30" t="s">
        <v>31</v>
      </c>
      <c r="E258" s="82" t="s">
        <v>57</v>
      </c>
      <c r="F258" s="83">
        <v>37</v>
      </c>
      <c r="G258" s="31" t="s">
        <v>499</v>
      </c>
    </row>
    <row r="259" spans="1:7" ht="12.75">
      <c r="A259" s="31" t="s">
        <v>958</v>
      </c>
      <c r="B259" s="29" t="s">
        <v>959</v>
      </c>
      <c r="C259" s="30" t="s">
        <v>24</v>
      </c>
      <c r="D259" s="30" t="s">
        <v>25</v>
      </c>
      <c r="E259" s="82" t="s">
        <v>520</v>
      </c>
      <c r="F259" s="83">
        <v>27</v>
      </c>
      <c r="G259" s="31" t="s">
        <v>499</v>
      </c>
    </row>
    <row r="260" spans="1:7" ht="12.75">
      <c r="A260" s="31" t="s">
        <v>973</v>
      </c>
      <c r="B260" s="29" t="s">
        <v>974</v>
      </c>
      <c r="C260" s="30" t="s">
        <v>24</v>
      </c>
      <c r="D260" s="30" t="s">
        <v>31</v>
      </c>
      <c r="E260" s="82" t="s">
        <v>37</v>
      </c>
      <c r="F260" s="83">
        <v>21</v>
      </c>
      <c r="G260" s="31" t="s">
        <v>499</v>
      </c>
    </row>
    <row r="261" spans="1:7" ht="12.75">
      <c r="A261" s="31" t="s">
        <v>548</v>
      </c>
      <c r="B261" s="29" t="s">
        <v>547</v>
      </c>
      <c r="C261" s="30" t="s">
        <v>26</v>
      </c>
      <c r="D261" s="30" t="s">
        <v>44</v>
      </c>
      <c r="E261" s="82" t="s">
        <v>269</v>
      </c>
      <c r="F261" s="83">
        <v>33</v>
      </c>
      <c r="G261" s="31" t="s">
        <v>499</v>
      </c>
    </row>
    <row r="262" spans="1:7" ht="12.75">
      <c r="A262" s="31" t="s">
        <v>550</v>
      </c>
      <c r="B262" s="29" t="s">
        <v>549</v>
      </c>
      <c r="C262" s="30" t="s">
        <v>26</v>
      </c>
      <c r="D262" s="30" t="s">
        <v>44</v>
      </c>
      <c r="E262" s="82" t="s">
        <v>99</v>
      </c>
      <c r="F262" s="83">
        <v>37</v>
      </c>
      <c r="G262" s="31" t="s">
        <v>499</v>
      </c>
    </row>
    <row r="263" spans="1:7" ht="12.75">
      <c r="A263" s="31" t="s">
        <v>552</v>
      </c>
      <c r="B263" s="29" t="s">
        <v>551</v>
      </c>
      <c r="C263" s="30" t="s">
        <v>24</v>
      </c>
      <c r="D263" s="30" t="s">
        <v>31</v>
      </c>
      <c r="E263" s="82" t="s">
        <v>979</v>
      </c>
      <c r="F263" s="83">
        <v>11</v>
      </c>
      <c r="G263" s="31" t="s">
        <v>499</v>
      </c>
    </row>
    <row r="264" spans="1:7" ht="12.75">
      <c r="A264" s="31" t="s">
        <v>555</v>
      </c>
      <c r="B264" s="29" t="s">
        <v>554</v>
      </c>
      <c r="C264" s="30" t="s">
        <v>24</v>
      </c>
      <c r="D264" s="30" t="s">
        <v>35</v>
      </c>
      <c r="E264" s="82" t="s">
        <v>81</v>
      </c>
      <c r="F264" s="83">
        <v>42</v>
      </c>
      <c r="G264" s="31" t="s">
        <v>499</v>
      </c>
    </row>
    <row r="265" spans="1:7" ht="12.75">
      <c r="A265" s="31" t="s">
        <v>984</v>
      </c>
      <c r="B265" s="29" t="s">
        <v>985</v>
      </c>
      <c r="C265" s="30" t="s">
        <v>24</v>
      </c>
      <c r="D265" s="30" t="s">
        <v>44</v>
      </c>
      <c r="E265" s="82" t="s">
        <v>37</v>
      </c>
      <c r="F265" s="83">
        <v>21</v>
      </c>
      <c r="G265" s="31" t="s">
        <v>499</v>
      </c>
    </row>
    <row r="266" spans="1:7" ht="12.75">
      <c r="A266" s="31" t="s">
        <v>557</v>
      </c>
      <c r="B266" s="29" t="s">
        <v>556</v>
      </c>
      <c r="C266" s="30" t="s">
        <v>24</v>
      </c>
      <c r="D266" s="30" t="s">
        <v>35</v>
      </c>
      <c r="E266" s="82" t="s">
        <v>37</v>
      </c>
      <c r="F266" s="83">
        <v>21</v>
      </c>
      <c r="G266" s="31" t="s">
        <v>499</v>
      </c>
    </row>
    <row r="267" spans="1:7" ht="12.75">
      <c r="A267" s="31" t="s">
        <v>559</v>
      </c>
      <c r="B267" s="29" t="s">
        <v>558</v>
      </c>
      <c r="C267" s="30" t="s">
        <v>26</v>
      </c>
      <c r="D267" s="30" t="s">
        <v>44</v>
      </c>
      <c r="E267" s="82" t="s">
        <v>186</v>
      </c>
      <c r="F267" s="83">
        <v>38</v>
      </c>
      <c r="G267" s="31" t="s">
        <v>499</v>
      </c>
    </row>
    <row r="268" spans="1:7" ht="12.75">
      <c r="A268" s="31" t="s">
        <v>996</v>
      </c>
      <c r="B268" s="29" t="s">
        <v>997</v>
      </c>
      <c r="C268" s="30" t="s">
        <v>24</v>
      </c>
      <c r="D268" s="30" t="s">
        <v>35</v>
      </c>
      <c r="E268" s="82" t="s">
        <v>90</v>
      </c>
      <c r="F268" s="83">
        <v>29</v>
      </c>
      <c r="G268" s="31" t="s">
        <v>499</v>
      </c>
    </row>
    <row r="269" spans="1:7" ht="12.75">
      <c r="A269" s="31" t="s">
        <v>561</v>
      </c>
      <c r="B269" s="29" t="s">
        <v>560</v>
      </c>
      <c r="C269" s="30" t="s">
        <v>26</v>
      </c>
      <c r="D269" s="30" t="s">
        <v>35</v>
      </c>
      <c r="E269" s="82" t="s">
        <v>673</v>
      </c>
      <c r="F269" s="83">
        <v>60</v>
      </c>
      <c r="G269" s="31" t="s">
        <v>499</v>
      </c>
    </row>
    <row r="270" spans="1:7" ht="12.75">
      <c r="A270" s="31" t="s">
        <v>1002</v>
      </c>
      <c r="B270" s="29" t="s">
        <v>1003</v>
      </c>
      <c r="C270" s="30" t="s">
        <v>24</v>
      </c>
      <c r="D270" s="30" t="s">
        <v>31</v>
      </c>
      <c r="E270" s="82" t="s">
        <v>553</v>
      </c>
      <c r="F270" s="83">
        <v>14</v>
      </c>
      <c r="G270" s="31" t="s">
        <v>499</v>
      </c>
    </row>
    <row r="271" spans="1:7" ht="12.75">
      <c r="A271" s="31" t="s">
        <v>563</v>
      </c>
      <c r="B271" s="29" t="s">
        <v>562</v>
      </c>
      <c r="C271" s="30" t="s">
        <v>24</v>
      </c>
      <c r="D271" s="30" t="s">
        <v>25</v>
      </c>
      <c r="E271" s="82" t="s">
        <v>57</v>
      </c>
      <c r="F271" s="83">
        <v>37</v>
      </c>
      <c r="G271" s="31" t="s">
        <v>499</v>
      </c>
    </row>
    <row r="272" spans="1:7" ht="12.75">
      <c r="A272" s="31" t="s">
        <v>565</v>
      </c>
      <c r="B272" s="29" t="s">
        <v>564</v>
      </c>
      <c r="C272" s="30" t="s">
        <v>24</v>
      </c>
      <c r="D272" s="30" t="s">
        <v>35</v>
      </c>
      <c r="E272" s="82" t="s">
        <v>107</v>
      </c>
      <c r="F272" s="83">
        <v>30</v>
      </c>
      <c r="G272" s="31" t="s">
        <v>499</v>
      </c>
    </row>
    <row r="273" spans="1:7" ht="12.75">
      <c r="A273" s="31" t="s">
        <v>567</v>
      </c>
      <c r="B273" s="29" t="s">
        <v>566</v>
      </c>
      <c r="C273" s="30" t="s">
        <v>24</v>
      </c>
      <c r="D273" s="30" t="s">
        <v>31</v>
      </c>
      <c r="E273" s="82" t="s">
        <v>1014</v>
      </c>
      <c r="F273" s="83">
        <v>14</v>
      </c>
      <c r="G273" s="31" t="s">
        <v>499</v>
      </c>
    </row>
    <row r="274" spans="1:7" ht="12.75">
      <c r="A274" s="31" t="s">
        <v>570</v>
      </c>
      <c r="B274" s="29" t="s">
        <v>569</v>
      </c>
      <c r="C274" s="30" t="s">
        <v>26</v>
      </c>
      <c r="D274" s="30" t="s">
        <v>31</v>
      </c>
      <c r="E274" s="82" t="s">
        <v>57</v>
      </c>
      <c r="F274" s="83">
        <v>37</v>
      </c>
      <c r="G274" s="31" t="s">
        <v>499</v>
      </c>
    </row>
    <row r="275" spans="1:7" ht="12.75">
      <c r="A275" s="31" t="s">
        <v>1016</v>
      </c>
      <c r="B275" s="29" t="s">
        <v>571</v>
      </c>
      <c r="C275" s="30" t="s">
        <v>24</v>
      </c>
      <c r="D275" s="30" t="s">
        <v>31</v>
      </c>
      <c r="E275" s="82" t="s">
        <v>84</v>
      </c>
      <c r="F275" s="83">
        <v>44</v>
      </c>
      <c r="G275" s="31" t="s">
        <v>499</v>
      </c>
    </row>
    <row r="276" spans="1:7" ht="12.75">
      <c r="A276" s="31" t="s">
        <v>573</v>
      </c>
      <c r="B276" s="29" t="s">
        <v>572</v>
      </c>
      <c r="C276" s="30" t="s">
        <v>24</v>
      </c>
      <c r="D276" s="30" t="s">
        <v>35</v>
      </c>
      <c r="E276" s="82" t="s">
        <v>682</v>
      </c>
      <c r="F276" s="83">
        <v>25</v>
      </c>
      <c r="G276" s="31" t="s">
        <v>499</v>
      </c>
    </row>
    <row r="277" spans="1:7" ht="12.75">
      <c r="A277" s="31" t="s">
        <v>575</v>
      </c>
      <c r="B277" s="29" t="s">
        <v>574</v>
      </c>
      <c r="C277" s="30" t="s">
        <v>24</v>
      </c>
      <c r="D277" s="30" t="s">
        <v>35</v>
      </c>
      <c r="E277" s="82" t="s">
        <v>96</v>
      </c>
      <c r="F277" s="83">
        <v>39</v>
      </c>
      <c r="G277" s="31" t="s">
        <v>499</v>
      </c>
    </row>
    <row r="278" spans="1:7" ht="12.75">
      <c r="A278" s="31" t="s">
        <v>577</v>
      </c>
      <c r="B278" s="29" t="s">
        <v>576</v>
      </c>
      <c r="C278" s="30" t="s">
        <v>24</v>
      </c>
      <c r="D278" s="30" t="s">
        <v>35</v>
      </c>
      <c r="E278" s="82" t="s">
        <v>107</v>
      </c>
      <c r="F278" s="83">
        <v>30</v>
      </c>
      <c r="G278" s="31" t="s">
        <v>499</v>
      </c>
    </row>
    <row r="279" spans="1:7" ht="12.75">
      <c r="A279" s="31" t="s">
        <v>579</v>
      </c>
      <c r="B279" s="29" t="s">
        <v>578</v>
      </c>
      <c r="C279" s="30" t="s">
        <v>24</v>
      </c>
      <c r="D279" s="30" t="s">
        <v>31</v>
      </c>
      <c r="E279" s="82" t="s">
        <v>364</v>
      </c>
      <c r="F279" s="83">
        <v>22</v>
      </c>
      <c r="G279" s="31" t="s">
        <v>499</v>
      </c>
    </row>
    <row r="280" spans="1:7" ht="12.75">
      <c r="A280" s="31" t="s">
        <v>582</v>
      </c>
      <c r="B280" s="29" t="s">
        <v>581</v>
      </c>
      <c r="C280" s="30" t="s">
        <v>24</v>
      </c>
      <c r="D280" s="30" t="s">
        <v>35</v>
      </c>
      <c r="E280" s="82" t="s">
        <v>297</v>
      </c>
      <c r="F280" s="83">
        <v>35</v>
      </c>
      <c r="G280" s="31" t="s">
        <v>499</v>
      </c>
    </row>
    <row r="281" spans="1:7" ht="12.75">
      <c r="A281" s="31" t="s">
        <v>584</v>
      </c>
      <c r="B281" s="29" t="s">
        <v>583</v>
      </c>
      <c r="C281" s="30" t="s">
        <v>26</v>
      </c>
      <c r="D281" s="30" t="s">
        <v>25</v>
      </c>
      <c r="E281" s="82" t="s">
        <v>146</v>
      </c>
      <c r="F281" s="83">
        <v>42</v>
      </c>
      <c r="G281" s="31" t="s">
        <v>499</v>
      </c>
    </row>
    <row r="282" spans="1:7" ht="12.75">
      <c r="A282" s="31" t="s">
        <v>586</v>
      </c>
      <c r="B282" s="29" t="s">
        <v>585</v>
      </c>
      <c r="C282" s="30" t="s">
        <v>24</v>
      </c>
      <c r="D282" s="30" t="s">
        <v>35</v>
      </c>
      <c r="E282" s="82" t="s">
        <v>37</v>
      </c>
      <c r="F282" s="83">
        <v>21</v>
      </c>
      <c r="G282" s="31" t="s">
        <v>499</v>
      </c>
    </row>
    <row r="283" spans="1:7" ht="12.75">
      <c r="A283" s="31" t="s">
        <v>588</v>
      </c>
      <c r="B283" s="29" t="s">
        <v>587</v>
      </c>
      <c r="C283" s="30" t="s">
        <v>24</v>
      </c>
      <c r="D283" s="30" t="s">
        <v>35</v>
      </c>
      <c r="E283" s="82" t="s">
        <v>49</v>
      </c>
      <c r="F283" s="83">
        <v>35</v>
      </c>
      <c r="G283" s="31" t="s">
        <v>499</v>
      </c>
    </row>
    <row r="284" spans="1:7" ht="12.75">
      <c r="A284" s="31" t="s">
        <v>872</v>
      </c>
      <c r="B284" s="29" t="s">
        <v>871</v>
      </c>
      <c r="C284" s="30" t="s">
        <v>24</v>
      </c>
      <c r="D284" s="30" t="s">
        <v>44</v>
      </c>
      <c r="E284" s="82" t="s">
        <v>174</v>
      </c>
      <c r="F284" s="83">
        <v>49</v>
      </c>
      <c r="G284" s="31" t="s">
        <v>499</v>
      </c>
    </row>
    <row r="285" spans="1:7" ht="12.75">
      <c r="A285" s="31" t="s">
        <v>590</v>
      </c>
      <c r="B285" s="29" t="s">
        <v>589</v>
      </c>
      <c r="C285" s="30" t="s">
        <v>26</v>
      </c>
      <c r="D285" s="30" t="s">
        <v>31</v>
      </c>
      <c r="E285" s="82" t="s">
        <v>297</v>
      </c>
      <c r="F285" s="83">
        <v>35</v>
      </c>
      <c r="G285" s="31" t="s">
        <v>499</v>
      </c>
    </row>
    <row r="286" spans="1:7" ht="12.75">
      <c r="A286" s="31" t="s">
        <v>1057</v>
      </c>
      <c r="B286" s="29" t="s">
        <v>591</v>
      </c>
      <c r="C286" s="30" t="s">
        <v>24</v>
      </c>
      <c r="D286" s="30" t="s">
        <v>25</v>
      </c>
      <c r="E286" s="82" t="s">
        <v>37</v>
      </c>
      <c r="F286" s="83">
        <v>21</v>
      </c>
      <c r="G286" s="31" t="s">
        <v>499</v>
      </c>
    </row>
    <row r="287" spans="1:7" ht="12.75">
      <c r="A287" s="31" t="s">
        <v>593</v>
      </c>
      <c r="B287" s="29" t="s">
        <v>592</v>
      </c>
      <c r="C287" s="30" t="s">
        <v>24</v>
      </c>
      <c r="D287" s="30" t="s">
        <v>31</v>
      </c>
      <c r="E287" s="82" t="s">
        <v>568</v>
      </c>
      <c r="F287" s="83">
        <v>18</v>
      </c>
      <c r="G287" s="31" t="s">
        <v>499</v>
      </c>
    </row>
    <row r="288" spans="1:7" ht="12.75">
      <c r="A288" s="31" t="s">
        <v>595</v>
      </c>
      <c r="B288" s="29" t="s">
        <v>594</v>
      </c>
      <c r="C288" s="30" t="s">
        <v>24</v>
      </c>
      <c r="D288" s="30" t="s">
        <v>35</v>
      </c>
      <c r="E288" s="82" t="s">
        <v>37</v>
      </c>
      <c r="F288" s="83">
        <v>21</v>
      </c>
      <c r="G288" s="31" t="s">
        <v>499</v>
      </c>
    </row>
    <row r="289" spans="1:7" ht="12.75">
      <c r="A289" s="31" t="s">
        <v>597</v>
      </c>
      <c r="B289" s="29" t="s">
        <v>596</v>
      </c>
      <c r="C289" s="30" t="s">
        <v>24</v>
      </c>
      <c r="D289" s="30" t="s">
        <v>35</v>
      </c>
      <c r="E289" s="82" t="s">
        <v>37</v>
      </c>
      <c r="F289" s="83">
        <v>21</v>
      </c>
      <c r="G289" s="31" t="s">
        <v>499</v>
      </c>
    </row>
    <row r="290" spans="1:7" ht="12.75">
      <c r="A290" s="31" t="s">
        <v>599</v>
      </c>
      <c r="B290" s="29" t="s">
        <v>598</v>
      </c>
      <c r="C290" s="30" t="s">
        <v>24</v>
      </c>
      <c r="D290" s="30" t="s">
        <v>25</v>
      </c>
      <c r="E290" s="82" t="s">
        <v>186</v>
      </c>
      <c r="F290" s="83">
        <v>38</v>
      </c>
      <c r="G290" s="31" t="s">
        <v>499</v>
      </c>
    </row>
    <row r="291" spans="1:7" ht="12.75">
      <c r="A291" s="31" t="s">
        <v>601</v>
      </c>
      <c r="B291" s="29" t="s">
        <v>600</v>
      </c>
      <c r="C291" s="30" t="s">
        <v>24</v>
      </c>
      <c r="D291" s="30" t="s">
        <v>25</v>
      </c>
      <c r="E291" s="82" t="s">
        <v>682</v>
      </c>
      <c r="F291" s="83">
        <v>25</v>
      </c>
      <c r="G291" s="31" t="s">
        <v>602</v>
      </c>
    </row>
    <row r="292" spans="1:7" ht="12.75">
      <c r="A292" s="31" t="s">
        <v>604</v>
      </c>
      <c r="B292" s="29" t="s">
        <v>603</v>
      </c>
      <c r="C292" s="30" t="s">
        <v>24</v>
      </c>
      <c r="D292" s="30" t="s">
        <v>31</v>
      </c>
      <c r="E292" s="82" t="s">
        <v>364</v>
      </c>
      <c r="F292" s="83">
        <v>22</v>
      </c>
      <c r="G292" s="31" t="s">
        <v>602</v>
      </c>
    </row>
    <row r="293" spans="1:7" ht="12.75">
      <c r="A293" s="31" t="s">
        <v>606</v>
      </c>
      <c r="B293" s="29" t="s">
        <v>605</v>
      </c>
      <c r="C293" s="30" t="s">
        <v>24</v>
      </c>
      <c r="D293" s="30" t="s">
        <v>25</v>
      </c>
      <c r="E293" s="82" t="s">
        <v>48</v>
      </c>
      <c r="F293" s="83">
        <v>46</v>
      </c>
      <c r="G293" s="31" t="s">
        <v>602</v>
      </c>
    </row>
    <row r="294" spans="1:7" ht="12.75">
      <c r="A294" s="31" t="s">
        <v>608</v>
      </c>
      <c r="B294" s="29" t="s">
        <v>607</v>
      </c>
      <c r="C294" s="30" t="s">
        <v>24</v>
      </c>
      <c r="D294" s="30" t="s">
        <v>25</v>
      </c>
      <c r="E294" s="82" t="s">
        <v>494</v>
      </c>
      <c r="F294" s="83">
        <v>26</v>
      </c>
      <c r="G294" s="31" t="s">
        <v>602</v>
      </c>
    </row>
    <row r="295" spans="1:7" ht="12.75">
      <c r="A295" s="31" t="s">
        <v>610</v>
      </c>
      <c r="B295" s="29" t="s">
        <v>609</v>
      </c>
      <c r="C295" s="30" t="s">
        <v>24</v>
      </c>
      <c r="D295" s="30" t="s">
        <v>25</v>
      </c>
      <c r="E295" s="82" t="s">
        <v>494</v>
      </c>
      <c r="F295" s="83">
        <v>26</v>
      </c>
      <c r="G295" s="31" t="s">
        <v>602</v>
      </c>
    </row>
    <row r="296" spans="1:7" ht="12.75">
      <c r="A296" s="31" t="s">
        <v>416</v>
      </c>
      <c r="B296" s="29" t="s">
        <v>611</v>
      </c>
      <c r="C296" s="30" t="s">
        <v>24</v>
      </c>
      <c r="D296" s="30" t="s">
        <v>35</v>
      </c>
      <c r="E296" s="82" t="s">
        <v>337</v>
      </c>
      <c r="F296" s="83">
        <v>53</v>
      </c>
      <c r="G296" s="31" t="s">
        <v>602</v>
      </c>
    </row>
    <row r="297" spans="1:7" ht="12.75">
      <c r="A297" s="31" t="s">
        <v>613</v>
      </c>
      <c r="B297" s="29" t="s">
        <v>612</v>
      </c>
      <c r="C297" s="30" t="s">
        <v>24</v>
      </c>
      <c r="D297" s="30" t="s">
        <v>25</v>
      </c>
      <c r="E297" s="82" t="s">
        <v>90</v>
      </c>
      <c r="F297" s="83">
        <v>29</v>
      </c>
      <c r="G297" s="31" t="s">
        <v>602</v>
      </c>
    </row>
    <row r="298" spans="1:7" ht="12.75">
      <c r="A298" s="31" t="s">
        <v>615</v>
      </c>
      <c r="B298" s="29" t="s">
        <v>614</v>
      </c>
      <c r="C298" s="30" t="s">
        <v>24</v>
      </c>
      <c r="D298" s="30" t="s">
        <v>31</v>
      </c>
      <c r="E298" s="82" t="s">
        <v>494</v>
      </c>
      <c r="F298" s="83">
        <v>26</v>
      </c>
      <c r="G298" s="31" t="s">
        <v>602</v>
      </c>
    </row>
    <row r="299" spans="1:7" ht="12.75">
      <c r="A299" s="31" t="s">
        <v>617</v>
      </c>
      <c r="B299" s="29" t="s">
        <v>616</v>
      </c>
      <c r="C299" s="30" t="s">
        <v>26</v>
      </c>
      <c r="D299" s="30" t="s">
        <v>44</v>
      </c>
      <c r="E299" s="82" t="s">
        <v>928</v>
      </c>
      <c r="F299" s="83">
        <v>63</v>
      </c>
      <c r="G299" s="31" t="s">
        <v>602</v>
      </c>
    </row>
    <row r="300" spans="1:7" ht="12.75">
      <c r="A300" s="31" t="s">
        <v>619</v>
      </c>
      <c r="B300" s="29" t="s">
        <v>618</v>
      </c>
      <c r="C300" s="30" t="s">
        <v>24</v>
      </c>
      <c r="D300" s="30" t="s">
        <v>44</v>
      </c>
      <c r="E300" s="82" t="s">
        <v>179</v>
      </c>
      <c r="F300" s="83">
        <v>40</v>
      </c>
      <c r="G300" s="31" t="s">
        <v>602</v>
      </c>
    </row>
    <row r="301" spans="1:7" ht="12.75">
      <c r="A301" s="31" t="s">
        <v>622</v>
      </c>
      <c r="B301" s="29" t="s">
        <v>621</v>
      </c>
      <c r="C301" s="30" t="s">
        <v>24</v>
      </c>
      <c r="D301" s="30" t="s">
        <v>44</v>
      </c>
      <c r="E301" s="82" t="s">
        <v>99</v>
      </c>
      <c r="F301" s="83">
        <v>37</v>
      </c>
      <c r="G301" s="31" t="s">
        <v>602</v>
      </c>
    </row>
    <row r="302" spans="1:7" ht="12.75">
      <c r="A302" s="31" t="s">
        <v>624</v>
      </c>
      <c r="B302" s="29" t="s">
        <v>623</v>
      </c>
      <c r="C302" s="30" t="s">
        <v>24</v>
      </c>
      <c r="D302" s="30" t="s">
        <v>44</v>
      </c>
      <c r="E302" s="82" t="s">
        <v>143</v>
      </c>
      <c r="F302" s="83">
        <v>32</v>
      </c>
      <c r="G302" s="31" t="s">
        <v>625</v>
      </c>
    </row>
    <row r="303" spans="1:7" ht="12.75">
      <c r="A303" s="31" t="s">
        <v>627</v>
      </c>
      <c r="B303" s="29" t="s">
        <v>626</v>
      </c>
      <c r="C303" s="30" t="s">
        <v>24</v>
      </c>
      <c r="D303" s="30" t="s">
        <v>31</v>
      </c>
      <c r="E303" s="82" t="s">
        <v>104</v>
      </c>
      <c r="F303" s="83">
        <v>24</v>
      </c>
      <c r="G303" s="31" t="s">
        <v>625</v>
      </c>
    </row>
    <row r="304" spans="1:7" ht="12.75">
      <c r="A304" s="31" t="s">
        <v>629</v>
      </c>
      <c r="B304" s="29" t="s">
        <v>628</v>
      </c>
      <c r="C304" s="30" t="s">
        <v>24</v>
      </c>
      <c r="D304" s="30" t="s">
        <v>31</v>
      </c>
      <c r="E304" s="82" t="s">
        <v>81</v>
      </c>
      <c r="F304" s="83">
        <v>42</v>
      </c>
      <c r="G304" s="31" t="s">
        <v>625</v>
      </c>
    </row>
    <row r="305" spans="1:7" ht="12.75">
      <c r="A305" s="31" t="s">
        <v>919</v>
      </c>
      <c r="B305" s="29" t="s">
        <v>920</v>
      </c>
      <c r="C305" s="30" t="s">
        <v>24</v>
      </c>
      <c r="D305" s="30" t="s">
        <v>31</v>
      </c>
      <c r="E305" s="82" t="s">
        <v>104</v>
      </c>
      <c r="F305" s="83">
        <v>24</v>
      </c>
      <c r="G305" s="31" t="s">
        <v>625</v>
      </c>
    </row>
    <row r="306" spans="1:7" ht="12.75">
      <c r="A306" s="31" t="s">
        <v>631</v>
      </c>
      <c r="B306" s="29" t="s">
        <v>630</v>
      </c>
      <c r="C306" s="30" t="s">
        <v>26</v>
      </c>
      <c r="D306" s="30" t="s">
        <v>35</v>
      </c>
      <c r="E306" s="82" t="s">
        <v>198</v>
      </c>
      <c r="F306" s="83">
        <v>57</v>
      </c>
      <c r="G306" s="31" t="s">
        <v>625</v>
      </c>
    </row>
    <row r="307" spans="1:7" ht="12.75">
      <c r="A307" s="31" t="s">
        <v>633</v>
      </c>
      <c r="B307" s="29" t="s">
        <v>632</v>
      </c>
      <c r="C307" s="30" t="s">
        <v>24</v>
      </c>
      <c r="D307" s="30" t="s">
        <v>44</v>
      </c>
      <c r="E307" s="82" t="s">
        <v>186</v>
      </c>
      <c r="F307" s="83">
        <v>38</v>
      </c>
      <c r="G307" s="31" t="s">
        <v>625</v>
      </c>
    </row>
    <row r="308" spans="1:7" ht="12.75">
      <c r="A308" s="31" t="s">
        <v>635</v>
      </c>
      <c r="B308" s="29" t="s">
        <v>634</v>
      </c>
      <c r="C308" s="30" t="s">
        <v>24</v>
      </c>
      <c r="D308" s="30" t="s">
        <v>31</v>
      </c>
      <c r="E308" s="82" t="s">
        <v>269</v>
      </c>
      <c r="F308" s="83">
        <v>33</v>
      </c>
      <c r="G308" s="31" t="s">
        <v>625</v>
      </c>
    </row>
    <row r="309" spans="1:7" ht="12.75">
      <c r="A309" s="31" t="s">
        <v>637</v>
      </c>
      <c r="B309" s="29" t="s">
        <v>636</v>
      </c>
      <c r="C309" s="30" t="s">
        <v>26</v>
      </c>
      <c r="D309" s="30" t="s">
        <v>25</v>
      </c>
      <c r="E309" s="82" t="s">
        <v>170</v>
      </c>
      <c r="F309" s="83">
        <v>47</v>
      </c>
      <c r="G309" s="31" t="s">
        <v>625</v>
      </c>
    </row>
    <row r="310" spans="1:7" ht="12.75">
      <c r="A310" s="31" t="s">
        <v>639</v>
      </c>
      <c r="B310" s="29" t="s">
        <v>638</v>
      </c>
      <c r="C310" s="30" t="s">
        <v>24</v>
      </c>
      <c r="D310" s="30" t="s">
        <v>35</v>
      </c>
      <c r="E310" s="82" t="s">
        <v>52</v>
      </c>
      <c r="F310" s="83">
        <v>45</v>
      </c>
      <c r="G310" s="31" t="s">
        <v>625</v>
      </c>
    </row>
    <row r="311" spans="1:7" ht="12.75">
      <c r="A311" s="31" t="s">
        <v>641</v>
      </c>
      <c r="B311" s="29" t="s">
        <v>640</v>
      </c>
      <c r="C311" s="30" t="s">
        <v>24</v>
      </c>
      <c r="D311" s="30" t="s">
        <v>25</v>
      </c>
      <c r="E311" s="82" t="s">
        <v>170</v>
      </c>
      <c r="F311" s="83">
        <v>47</v>
      </c>
      <c r="G311" s="31" t="s">
        <v>625</v>
      </c>
    </row>
    <row r="312" spans="1:7" ht="12.75">
      <c r="A312" s="31" t="s">
        <v>643</v>
      </c>
      <c r="B312" s="29" t="s">
        <v>642</v>
      </c>
      <c r="C312" s="30" t="s">
        <v>24</v>
      </c>
      <c r="D312" s="30" t="s">
        <v>25</v>
      </c>
      <c r="E312" s="82" t="s">
        <v>99</v>
      </c>
      <c r="F312" s="83">
        <v>37</v>
      </c>
      <c r="G312" s="31" t="s">
        <v>625</v>
      </c>
    </row>
    <row r="313" spans="1:7" ht="12.75">
      <c r="A313" s="31" t="s">
        <v>645</v>
      </c>
      <c r="B313" s="29" t="s">
        <v>644</v>
      </c>
      <c r="C313" s="30" t="s">
        <v>24</v>
      </c>
      <c r="D313" s="30" t="s">
        <v>31</v>
      </c>
      <c r="E313" s="82" t="s">
        <v>122</v>
      </c>
      <c r="F313" s="83">
        <v>44</v>
      </c>
      <c r="G313" s="31" t="s">
        <v>625</v>
      </c>
    </row>
    <row r="314" spans="1:7" ht="12.75">
      <c r="A314" s="31" t="s">
        <v>647</v>
      </c>
      <c r="B314" s="29" t="s">
        <v>646</v>
      </c>
      <c r="C314" s="30" t="s">
        <v>24</v>
      </c>
      <c r="D314" s="30" t="s">
        <v>44</v>
      </c>
      <c r="E314" s="82" t="s">
        <v>81</v>
      </c>
      <c r="F314" s="83">
        <v>42</v>
      </c>
      <c r="G314" s="31" t="s">
        <v>625</v>
      </c>
    </row>
    <row r="315" spans="1:7" ht="12.75">
      <c r="A315" s="31" t="s">
        <v>649</v>
      </c>
      <c r="B315" s="29" t="s">
        <v>648</v>
      </c>
      <c r="C315" s="30" t="s">
        <v>24</v>
      </c>
      <c r="D315" s="30" t="s">
        <v>31</v>
      </c>
      <c r="E315" s="82" t="s">
        <v>248</v>
      </c>
      <c r="F315" s="83">
        <v>39</v>
      </c>
      <c r="G315" s="31" t="s">
        <v>625</v>
      </c>
    </row>
    <row r="316" spans="1:7" ht="12.75">
      <c r="A316" s="31" t="s">
        <v>651</v>
      </c>
      <c r="B316" s="29" t="s">
        <v>650</v>
      </c>
      <c r="C316" s="30" t="s">
        <v>24</v>
      </c>
      <c r="D316" s="30" t="s">
        <v>44</v>
      </c>
      <c r="E316" s="82" t="s">
        <v>81</v>
      </c>
      <c r="F316" s="83">
        <v>42</v>
      </c>
      <c r="G316" s="31" t="s">
        <v>625</v>
      </c>
    </row>
    <row r="317" spans="1:7" ht="12.75">
      <c r="A317" s="31" t="s">
        <v>1033</v>
      </c>
      <c r="B317" s="29" t="s">
        <v>1034</v>
      </c>
      <c r="C317" s="30" t="s">
        <v>24</v>
      </c>
      <c r="D317" s="30" t="s">
        <v>31</v>
      </c>
      <c r="E317" s="82" t="s">
        <v>1035</v>
      </c>
      <c r="F317" s="83">
        <v>80</v>
      </c>
      <c r="G317" s="31" t="s">
        <v>625</v>
      </c>
    </row>
    <row r="318" spans="1:7" ht="12.75">
      <c r="A318" s="31" t="s">
        <v>653</v>
      </c>
      <c r="B318" s="29" t="s">
        <v>652</v>
      </c>
      <c r="C318" s="30" t="s">
        <v>24</v>
      </c>
      <c r="D318" s="30" t="s">
        <v>31</v>
      </c>
      <c r="E318" s="82" t="s">
        <v>297</v>
      </c>
      <c r="F318" s="83">
        <v>35</v>
      </c>
      <c r="G318" s="31" t="s">
        <v>625</v>
      </c>
    </row>
    <row r="319" spans="1:7" ht="12.75">
      <c r="A319" s="31" t="s">
        <v>655</v>
      </c>
      <c r="B319" s="29" t="s">
        <v>654</v>
      </c>
      <c r="C319" s="30" t="s">
        <v>24</v>
      </c>
      <c r="D319" s="30" t="s">
        <v>31</v>
      </c>
      <c r="E319" s="82" t="s">
        <v>174</v>
      </c>
      <c r="F319" s="83">
        <v>49</v>
      </c>
      <c r="G319" s="31" t="s">
        <v>625</v>
      </c>
    </row>
    <row r="320" spans="1:7" ht="12.75">
      <c r="A320" s="31" t="s">
        <v>1042</v>
      </c>
      <c r="B320" s="29" t="s">
        <v>1043</v>
      </c>
      <c r="C320" s="30" t="s">
        <v>26</v>
      </c>
      <c r="D320" s="30" t="s">
        <v>31</v>
      </c>
      <c r="E320" s="82" t="s">
        <v>123</v>
      </c>
      <c r="F320" s="83">
        <v>32</v>
      </c>
      <c r="G320" s="31" t="s">
        <v>625</v>
      </c>
    </row>
    <row r="321" spans="1:7" ht="12.75">
      <c r="A321" s="31" t="s">
        <v>657</v>
      </c>
      <c r="B321" s="29" t="s">
        <v>656</v>
      </c>
      <c r="C321" s="30" t="s">
        <v>26</v>
      </c>
      <c r="D321" s="30" t="s">
        <v>35</v>
      </c>
      <c r="E321" s="82" t="s">
        <v>369</v>
      </c>
      <c r="F321" s="83">
        <v>58</v>
      </c>
      <c r="G321" s="31" t="s">
        <v>625</v>
      </c>
    </row>
    <row r="322" spans="1:7" ht="12.75">
      <c r="A322" s="31" t="s">
        <v>659</v>
      </c>
      <c r="B322" s="29" t="s">
        <v>658</v>
      </c>
      <c r="C322" s="30" t="s">
        <v>26</v>
      </c>
      <c r="D322" s="30" t="s">
        <v>25</v>
      </c>
      <c r="E322" s="82" t="s">
        <v>179</v>
      </c>
      <c r="F322" s="83">
        <v>40</v>
      </c>
      <c r="G322" s="31" t="s">
        <v>625</v>
      </c>
    </row>
    <row r="323" spans="1:7" ht="12.75">
      <c r="A323" s="31" t="s">
        <v>661</v>
      </c>
      <c r="B323" s="29" t="s">
        <v>660</v>
      </c>
      <c r="C323" s="30" t="s">
        <v>24</v>
      </c>
      <c r="D323" s="30" t="s">
        <v>35</v>
      </c>
      <c r="E323" s="82" t="s">
        <v>49</v>
      </c>
      <c r="F323" s="83">
        <v>35</v>
      </c>
      <c r="G323" s="31" t="s">
        <v>625</v>
      </c>
    </row>
    <row r="324" spans="1:7" ht="12.75">
      <c r="A324" s="31" t="s">
        <v>663</v>
      </c>
      <c r="B324" s="29" t="s">
        <v>662</v>
      </c>
      <c r="C324" s="30" t="s">
        <v>26</v>
      </c>
      <c r="D324" s="30" t="s">
        <v>25</v>
      </c>
      <c r="E324" s="82" t="s">
        <v>64</v>
      </c>
      <c r="F324" s="83">
        <v>52</v>
      </c>
      <c r="G324" s="31" t="s">
        <v>625</v>
      </c>
    </row>
    <row r="325" spans="1:7" ht="12.75">
      <c r="A325" s="31" t="s">
        <v>665</v>
      </c>
      <c r="B325" s="29" t="s">
        <v>664</v>
      </c>
      <c r="C325" s="30" t="s">
        <v>26</v>
      </c>
      <c r="D325" s="30" t="s">
        <v>25</v>
      </c>
      <c r="E325" s="82" t="s">
        <v>96</v>
      </c>
      <c r="F325" s="83">
        <v>39</v>
      </c>
      <c r="G325" s="31" t="s">
        <v>625</v>
      </c>
    </row>
    <row r="326" spans="1:7" ht="12.75">
      <c r="A326" s="31" t="s">
        <v>667</v>
      </c>
      <c r="B326" s="29" t="s">
        <v>666</v>
      </c>
      <c r="C326" s="30" t="s">
        <v>24</v>
      </c>
      <c r="D326" s="30" t="s">
        <v>212</v>
      </c>
      <c r="E326" s="82" t="s">
        <v>248</v>
      </c>
      <c r="F326" s="83">
        <v>39</v>
      </c>
      <c r="G326" s="31" t="s">
        <v>668</v>
      </c>
    </row>
    <row r="327" spans="1:7" ht="12.75">
      <c r="A327" s="31" t="s">
        <v>904</v>
      </c>
      <c r="B327" s="29" t="s">
        <v>905</v>
      </c>
      <c r="C327" s="30" t="s">
        <v>26</v>
      </c>
      <c r="D327" s="30" t="s">
        <v>256</v>
      </c>
      <c r="E327" s="82" t="s">
        <v>58</v>
      </c>
      <c r="F327" s="83">
        <v>59</v>
      </c>
      <c r="G327" s="31" t="s">
        <v>668</v>
      </c>
    </row>
    <row r="328" spans="1:7" ht="12.75">
      <c r="A328" s="31" t="s">
        <v>507</v>
      </c>
      <c r="B328" s="29" t="s">
        <v>506</v>
      </c>
      <c r="C328" s="30" t="s">
        <v>24</v>
      </c>
      <c r="D328" s="30" t="s">
        <v>44</v>
      </c>
      <c r="E328" s="82" t="s">
        <v>494</v>
      </c>
      <c r="F328" s="83">
        <v>26</v>
      </c>
      <c r="G328" s="31" t="s">
        <v>668</v>
      </c>
    </row>
    <row r="329" spans="1:7" ht="12.75">
      <c r="A329" s="31" t="s">
        <v>670</v>
      </c>
      <c r="B329" s="29" t="s">
        <v>669</v>
      </c>
      <c r="C329" s="30" t="s">
        <v>24</v>
      </c>
      <c r="D329" s="30" t="s">
        <v>25</v>
      </c>
      <c r="E329" s="82" t="s">
        <v>37</v>
      </c>
      <c r="F329" s="83">
        <v>21</v>
      </c>
      <c r="G329" s="31" t="s">
        <v>668</v>
      </c>
    </row>
    <row r="330" spans="1:7" ht="12.75">
      <c r="A330" s="31" t="s">
        <v>672</v>
      </c>
      <c r="B330" s="29" t="s">
        <v>671</v>
      </c>
      <c r="C330" s="30" t="s">
        <v>24</v>
      </c>
      <c r="D330" s="30" t="s">
        <v>31</v>
      </c>
      <c r="E330" s="82" t="s">
        <v>37</v>
      </c>
      <c r="F330" s="83">
        <v>21</v>
      </c>
      <c r="G330" s="31" t="s">
        <v>668</v>
      </c>
    </row>
    <row r="331" spans="1:7" ht="12.75">
      <c r="A331" s="31" t="s">
        <v>675</v>
      </c>
      <c r="B331" s="29" t="s">
        <v>674</v>
      </c>
      <c r="C331" s="30" t="s">
        <v>26</v>
      </c>
      <c r="D331" s="30" t="s">
        <v>212</v>
      </c>
      <c r="E331" s="82" t="s">
        <v>146</v>
      </c>
      <c r="F331" s="83">
        <v>42</v>
      </c>
      <c r="G331" s="31" t="s">
        <v>668</v>
      </c>
    </row>
    <row r="332" spans="1:7" ht="12.75">
      <c r="A332" s="31" t="s">
        <v>677</v>
      </c>
      <c r="B332" s="29" t="s">
        <v>676</v>
      </c>
      <c r="C332" s="30" t="s">
        <v>26</v>
      </c>
      <c r="D332" s="30" t="s">
        <v>209</v>
      </c>
      <c r="E332" s="82" t="s">
        <v>198</v>
      </c>
      <c r="F332" s="83">
        <v>57</v>
      </c>
      <c r="G332" s="31" t="s">
        <v>668</v>
      </c>
    </row>
    <row r="333" spans="1:7" ht="12.75">
      <c r="A333" s="31" t="s">
        <v>679</v>
      </c>
      <c r="B333" s="29" t="s">
        <v>678</v>
      </c>
      <c r="C333" s="30" t="s">
        <v>24</v>
      </c>
      <c r="D333" s="30" t="s">
        <v>31</v>
      </c>
      <c r="E333" s="82" t="s">
        <v>37</v>
      </c>
      <c r="F333" s="83">
        <v>21</v>
      </c>
      <c r="G333" s="31" t="s">
        <v>668</v>
      </c>
    </row>
    <row r="334" spans="1:7" ht="12.75">
      <c r="A334" s="31" t="s">
        <v>681</v>
      </c>
      <c r="B334" s="29" t="s">
        <v>680</v>
      </c>
      <c r="C334" s="30" t="s">
        <v>24</v>
      </c>
      <c r="D334" s="30" t="s">
        <v>212</v>
      </c>
      <c r="E334" s="82" t="s">
        <v>61</v>
      </c>
      <c r="F334" s="83">
        <v>28</v>
      </c>
      <c r="G334" s="31" t="s">
        <v>668</v>
      </c>
    </row>
    <row r="335" spans="1:7" ht="12.75">
      <c r="A335" s="31" t="s">
        <v>684</v>
      </c>
      <c r="B335" s="29" t="s">
        <v>683</v>
      </c>
      <c r="C335" s="30" t="s">
        <v>24</v>
      </c>
      <c r="D335" s="30" t="s">
        <v>31</v>
      </c>
      <c r="E335" s="82" t="s">
        <v>114</v>
      </c>
      <c r="F335" s="83">
        <v>28</v>
      </c>
      <c r="G335" s="31" t="s">
        <v>668</v>
      </c>
    </row>
    <row r="336" spans="1:7" ht="12.75">
      <c r="A336" s="31" t="s">
        <v>686</v>
      </c>
      <c r="B336" s="29" t="s">
        <v>685</v>
      </c>
      <c r="C336" s="30" t="s">
        <v>26</v>
      </c>
      <c r="D336" s="30" t="s">
        <v>200</v>
      </c>
      <c r="E336" s="82" t="s">
        <v>138</v>
      </c>
      <c r="F336" s="83">
        <v>60</v>
      </c>
      <c r="G336" s="31" t="s">
        <v>668</v>
      </c>
    </row>
    <row r="337" spans="1:7" ht="12.75">
      <c r="A337" s="31" t="s">
        <v>929</v>
      </c>
      <c r="B337" s="29" t="s">
        <v>930</v>
      </c>
      <c r="C337" s="30" t="s">
        <v>24</v>
      </c>
      <c r="D337" s="30" t="s">
        <v>31</v>
      </c>
      <c r="E337" s="82" t="s">
        <v>40</v>
      </c>
      <c r="F337" s="83">
        <v>49</v>
      </c>
      <c r="G337" s="31" t="s">
        <v>668</v>
      </c>
    </row>
    <row r="338" spans="1:7" ht="12.75">
      <c r="A338" s="31" t="s">
        <v>536</v>
      </c>
      <c r="B338" s="29" t="s">
        <v>535</v>
      </c>
      <c r="C338" s="30" t="s">
        <v>26</v>
      </c>
      <c r="D338" s="30" t="s">
        <v>31</v>
      </c>
      <c r="E338" s="82" t="s">
        <v>218</v>
      </c>
      <c r="F338" s="83">
        <v>43</v>
      </c>
      <c r="G338" s="31" t="s">
        <v>668</v>
      </c>
    </row>
    <row r="339" spans="1:7" ht="12.75">
      <c r="A339" s="31" t="s">
        <v>689</v>
      </c>
      <c r="B339" s="29" t="s">
        <v>688</v>
      </c>
      <c r="C339" s="30" t="s">
        <v>24</v>
      </c>
      <c r="D339" s="30" t="s">
        <v>25</v>
      </c>
      <c r="E339" s="82" t="s">
        <v>96</v>
      </c>
      <c r="F339" s="83">
        <v>39</v>
      </c>
      <c r="G339" s="31" t="s">
        <v>668</v>
      </c>
    </row>
    <row r="340" spans="1:7" ht="12.75">
      <c r="A340" s="31" t="s">
        <v>691</v>
      </c>
      <c r="B340" s="29" t="s">
        <v>690</v>
      </c>
      <c r="C340" s="30" t="s">
        <v>26</v>
      </c>
      <c r="D340" s="30" t="s">
        <v>209</v>
      </c>
      <c r="E340" s="82" t="s">
        <v>64</v>
      </c>
      <c r="F340" s="83">
        <v>52</v>
      </c>
      <c r="G340" s="31" t="s">
        <v>668</v>
      </c>
    </row>
    <row r="341" spans="1:7" ht="12.75">
      <c r="A341" s="31" t="s">
        <v>693</v>
      </c>
      <c r="B341" s="29" t="s">
        <v>692</v>
      </c>
      <c r="C341" s="30" t="s">
        <v>24</v>
      </c>
      <c r="D341" s="30" t="s">
        <v>209</v>
      </c>
      <c r="E341" s="82" t="s">
        <v>131</v>
      </c>
      <c r="F341" s="83">
        <v>67</v>
      </c>
      <c r="G341" s="31" t="s">
        <v>668</v>
      </c>
    </row>
    <row r="342" spans="1:7" ht="12.75">
      <c r="A342" s="31" t="s">
        <v>943</v>
      </c>
      <c r="B342" s="29" t="s">
        <v>944</v>
      </c>
      <c r="C342" s="30" t="s">
        <v>24</v>
      </c>
      <c r="D342" s="30" t="s">
        <v>209</v>
      </c>
      <c r="E342" s="82" t="s">
        <v>945</v>
      </c>
      <c r="F342" s="83">
        <v>80</v>
      </c>
      <c r="G342" s="31" t="s">
        <v>668</v>
      </c>
    </row>
    <row r="343" spans="1:7" ht="12.75">
      <c r="A343" s="31" t="s">
        <v>695</v>
      </c>
      <c r="B343" s="29" t="s">
        <v>694</v>
      </c>
      <c r="C343" s="30" t="s">
        <v>26</v>
      </c>
      <c r="D343" s="30" t="s">
        <v>31</v>
      </c>
      <c r="E343" s="82" t="s">
        <v>123</v>
      </c>
      <c r="F343" s="83">
        <v>32</v>
      </c>
      <c r="G343" s="31" t="s">
        <v>668</v>
      </c>
    </row>
    <row r="344" spans="1:7" ht="12.75">
      <c r="A344" s="31" t="s">
        <v>697</v>
      </c>
      <c r="B344" s="29" t="s">
        <v>696</v>
      </c>
      <c r="C344" s="30" t="s">
        <v>24</v>
      </c>
      <c r="D344" s="30" t="s">
        <v>25</v>
      </c>
      <c r="E344" s="82" t="s">
        <v>37</v>
      </c>
      <c r="F344" s="83">
        <v>21</v>
      </c>
      <c r="G344" s="31" t="s">
        <v>668</v>
      </c>
    </row>
    <row r="345" spans="1:7" ht="12.75">
      <c r="A345" s="31" t="s">
        <v>700</v>
      </c>
      <c r="B345" s="29" t="s">
        <v>699</v>
      </c>
      <c r="C345" s="30" t="s">
        <v>26</v>
      </c>
      <c r="D345" s="30" t="s">
        <v>31</v>
      </c>
      <c r="E345" s="82" t="s">
        <v>81</v>
      </c>
      <c r="F345" s="83">
        <v>42</v>
      </c>
      <c r="G345" s="31" t="s">
        <v>668</v>
      </c>
    </row>
    <row r="346" spans="1:7" ht="12.75">
      <c r="A346" s="31" t="s">
        <v>951</v>
      </c>
      <c r="B346" s="29" t="s">
        <v>952</v>
      </c>
      <c r="C346" s="30" t="s">
        <v>24</v>
      </c>
      <c r="D346" s="30" t="s">
        <v>209</v>
      </c>
      <c r="E346" s="82" t="s">
        <v>953</v>
      </c>
      <c r="F346" s="83">
        <v>79</v>
      </c>
      <c r="G346" s="31" t="s">
        <v>668</v>
      </c>
    </row>
    <row r="347" spans="1:7" ht="12.75">
      <c r="A347" s="31" t="s">
        <v>702</v>
      </c>
      <c r="B347" s="29" t="s">
        <v>701</v>
      </c>
      <c r="C347" s="30" t="s">
        <v>24</v>
      </c>
      <c r="D347" s="30" t="s">
        <v>31</v>
      </c>
      <c r="E347" s="82" t="s">
        <v>37</v>
      </c>
      <c r="F347" s="83">
        <v>21</v>
      </c>
      <c r="G347" s="31" t="s">
        <v>668</v>
      </c>
    </row>
    <row r="348" spans="1:7" ht="12.75">
      <c r="A348" s="31" t="s">
        <v>704</v>
      </c>
      <c r="B348" s="29" t="s">
        <v>703</v>
      </c>
      <c r="C348" s="30" t="s">
        <v>24</v>
      </c>
      <c r="D348" s="30" t="s">
        <v>209</v>
      </c>
      <c r="E348" s="82" t="s">
        <v>412</v>
      </c>
      <c r="F348" s="83">
        <v>71</v>
      </c>
      <c r="G348" s="31" t="s">
        <v>668</v>
      </c>
    </row>
    <row r="349" spans="1:7" ht="12.75">
      <c r="A349" s="31" t="s">
        <v>993</v>
      </c>
      <c r="B349" s="29" t="s">
        <v>994</v>
      </c>
      <c r="C349" s="30" t="s">
        <v>26</v>
      </c>
      <c r="D349" s="30" t="s">
        <v>209</v>
      </c>
      <c r="E349" s="82" t="s">
        <v>995</v>
      </c>
      <c r="F349" s="83">
        <v>80</v>
      </c>
      <c r="G349" s="31" t="s">
        <v>668</v>
      </c>
    </row>
    <row r="350" spans="1:7" ht="12.75">
      <c r="A350" s="31" t="s">
        <v>706</v>
      </c>
      <c r="B350" s="29" t="s">
        <v>705</v>
      </c>
      <c r="C350" s="30" t="s">
        <v>24</v>
      </c>
      <c r="D350" s="30" t="s">
        <v>35</v>
      </c>
      <c r="E350" s="82" t="s">
        <v>396</v>
      </c>
      <c r="F350" s="83">
        <v>53</v>
      </c>
      <c r="G350" s="31" t="s">
        <v>668</v>
      </c>
    </row>
    <row r="351" spans="1:7" ht="12.75">
      <c r="A351" s="31" t="s">
        <v>708</v>
      </c>
      <c r="B351" s="29" t="s">
        <v>707</v>
      </c>
      <c r="C351" s="30" t="s">
        <v>24</v>
      </c>
      <c r="D351" s="30" t="s">
        <v>31</v>
      </c>
      <c r="E351" s="82" t="s">
        <v>75</v>
      </c>
      <c r="F351" s="83">
        <v>41</v>
      </c>
      <c r="G351" s="31" t="s">
        <v>668</v>
      </c>
    </row>
    <row r="352" spans="1:7" ht="12.75">
      <c r="A352" s="31" t="s">
        <v>710</v>
      </c>
      <c r="B352" s="29" t="s">
        <v>709</v>
      </c>
      <c r="C352" s="30" t="s">
        <v>24</v>
      </c>
      <c r="D352" s="30" t="s">
        <v>44</v>
      </c>
      <c r="E352" s="82" t="s">
        <v>48</v>
      </c>
      <c r="F352" s="83">
        <v>46</v>
      </c>
      <c r="G352" s="31" t="s">
        <v>668</v>
      </c>
    </row>
    <row r="353" spans="1:7" ht="12.75">
      <c r="A353" s="31" t="s">
        <v>712</v>
      </c>
      <c r="B353" s="29" t="s">
        <v>711</v>
      </c>
      <c r="C353" s="30" t="s">
        <v>26</v>
      </c>
      <c r="D353" s="30" t="s">
        <v>44</v>
      </c>
      <c r="E353" s="82" t="s">
        <v>170</v>
      </c>
      <c r="F353" s="83">
        <v>47</v>
      </c>
      <c r="G353" s="31" t="s">
        <v>668</v>
      </c>
    </row>
    <row r="354" spans="1:7" ht="12.75">
      <c r="A354" s="31" t="s">
        <v>1010</v>
      </c>
      <c r="B354" s="29" t="s">
        <v>1011</v>
      </c>
      <c r="C354" s="30" t="s">
        <v>24</v>
      </c>
      <c r="D354" s="30" t="s">
        <v>31</v>
      </c>
      <c r="E354" s="82" t="s">
        <v>40</v>
      </c>
      <c r="F354" s="83">
        <v>49</v>
      </c>
      <c r="G354" s="31" t="s">
        <v>668</v>
      </c>
    </row>
    <row r="355" spans="1:7" ht="12.75">
      <c r="A355" s="31" t="s">
        <v>714</v>
      </c>
      <c r="B355" s="29" t="s">
        <v>713</v>
      </c>
      <c r="C355" s="30" t="s">
        <v>24</v>
      </c>
      <c r="D355" s="30" t="s">
        <v>256</v>
      </c>
      <c r="E355" s="82" t="s">
        <v>928</v>
      </c>
      <c r="F355" s="83">
        <v>63</v>
      </c>
      <c r="G355" s="31" t="s">
        <v>668</v>
      </c>
    </row>
    <row r="356" spans="1:7" ht="12.75">
      <c r="A356" s="31" t="s">
        <v>716</v>
      </c>
      <c r="B356" s="29" t="s">
        <v>715</v>
      </c>
      <c r="C356" s="30" t="s">
        <v>26</v>
      </c>
      <c r="D356" s="30" t="s">
        <v>31</v>
      </c>
      <c r="E356" s="82" t="s">
        <v>93</v>
      </c>
      <c r="F356" s="83">
        <v>34</v>
      </c>
      <c r="G356" s="31" t="s">
        <v>668</v>
      </c>
    </row>
    <row r="357" spans="1:7" ht="12.75">
      <c r="A357" s="31" t="s">
        <v>1024</v>
      </c>
      <c r="B357" s="29" t="s">
        <v>1025</v>
      </c>
      <c r="C357" s="30" t="s">
        <v>24</v>
      </c>
      <c r="D357" s="30" t="s">
        <v>31</v>
      </c>
      <c r="E357" s="82" t="s">
        <v>40</v>
      </c>
      <c r="F357" s="83">
        <v>49</v>
      </c>
      <c r="G357" s="31" t="s">
        <v>668</v>
      </c>
    </row>
    <row r="358" spans="1:7" ht="12.75">
      <c r="A358" s="31" t="s">
        <v>718</v>
      </c>
      <c r="B358" s="29" t="s">
        <v>717</v>
      </c>
      <c r="C358" s="30" t="s">
        <v>24</v>
      </c>
      <c r="D358" s="30" t="s">
        <v>31</v>
      </c>
      <c r="E358" s="82" t="s">
        <v>520</v>
      </c>
      <c r="F358" s="83">
        <v>27</v>
      </c>
      <c r="G358" s="31" t="s">
        <v>668</v>
      </c>
    </row>
    <row r="359" spans="1:7" ht="12.75">
      <c r="A359" s="31" t="s">
        <v>720</v>
      </c>
      <c r="B359" s="29" t="s">
        <v>719</v>
      </c>
      <c r="C359" s="30" t="s">
        <v>24</v>
      </c>
      <c r="D359" s="30" t="s">
        <v>35</v>
      </c>
      <c r="E359" s="82" t="s">
        <v>107</v>
      </c>
      <c r="F359" s="83">
        <v>30</v>
      </c>
      <c r="G359" s="31" t="s">
        <v>668</v>
      </c>
    </row>
    <row r="360" spans="1:7" ht="12.75">
      <c r="A360" s="31" t="s">
        <v>1031</v>
      </c>
      <c r="B360" s="29" t="s">
        <v>1032</v>
      </c>
      <c r="C360" s="30" t="s">
        <v>24</v>
      </c>
      <c r="D360" s="30" t="s">
        <v>25</v>
      </c>
      <c r="E360" s="82" t="s">
        <v>40</v>
      </c>
      <c r="F360" s="83">
        <v>49</v>
      </c>
      <c r="G360" s="31" t="s">
        <v>668</v>
      </c>
    </row>
    <row r="361" spans="1:7" ht="12.75">
      <c r="A361" s="31" t="s">
        <v>722</v>
      </c>
      <c r="B361" s="29" t="s">
        <v>721</v>
      </c>
      <c r="C361" s="30" t="s">
        <v>24</v>
      </c>
      <c r="D361" s="30" t="s">
        <v>31</v>
      </c>
      <c r="E361" s="82" t="s">
        <v>49</v>
      </c>
      <c r="F361" s="83">
        <v>35</v>
      </c>
      <c r="G361" s="31" t="s">
        <v>668</v>
      </c>
    </row>
    <row r="362" spans="1:7" ht="12.75">
      <c r="A362" s="31" t="s">
        <v>724</v>
      </c>
      <c r="B362" s="29" t="s">
        <v>723</v>
      </c>
      <c r="C362" s="30" t="s">
        <v>24</v>
      </c>
      <c r="D362" s="30" t="s">
        <v>31</v>
      </c>
      <c r="E362" s="82" t="s">
        <v>37</v>
      </c>
      <c r="F362" s="83">
        <v>21</v>
      </c>
      <c r="G362" s="31" t="s">
        <v>668</v>
      </c>
    </row>
    <row r="363" spans="1:7" ht="12.75">
      <c r="A363" s="31" t="s">
        <v>1047</v>
      </c>
      <c r="B363" s="29" t="s">
        <v>1048</v>
      </c>
      <c r="C363" s="30" t="s">
        <v>24</v>
      </c>
      <c r="D363" s="30" t="s">
        <v>44</v>
      </c>
      <c r="E363" s="82" t="s">
        <v>40</v>
      </c>
      <c r="F363" s="83">
        <v>49</v>
      </c>
      <c r="G363" s="31" t="s">
        <v>668</v>
      </c>
    </row>
    <row r="364" spans="1:7" ht="12.75">
      <c r="A364" s="31" t="s">
        <v>726</v>
      </c>
      <c r="B364" s="29" t="s">
        <v>725</v>
      </c>
      <c r="C364" s="30" t="s">
        <v>24</v>
      </c>
      <c r="D364" s="30" t="s">
        <v>35</v>
      </c>
      <c r="E364" s="82" t="s">
        <v>89</v>
      </c>
      <c r="F364" s="83">
        <v>48</v>
      </c>
      <c r="G364" s="31" t="s">
        <v>668</v>
      </c>
    </row>
    <row r="365" spans="1:7" ht="12.75">
      <c r="A365" s="31" t="s">
        <v>728</v>
      </c>
      <c r="B365" s="29" t="s">
        <v>727</v>
      </c>
      <c r="C365" s="30" t="s">
        <v>26</v>
      </c>
      <c r="D365" s="30" t="s">
        <v>35</v>
      </c>
      <c r="E365" s="82" t="s">
        <v>33</v>
      </c>
      <c r="F365" s="83">
        <v>36</v>
      </c>
      <c r="G365" s="31" t="s">
        <v>668</v>
      </c>
    </row>
    <row r="366" spans="1:7" ht="12.75">
      <c r="A366" s="31" t="s">
        <v>730</v>
      </c>
      <c r="B366" s="29" t="s">
        <v>729</v>
      </c>
      <c r="C366" s="30" t="s">
        <v>24</v>
      </c>
      <c r="D366" s="30" t="s">
        <v>31</v>
      </c>
      <c r="E366" s="82" t="s">
        <v>143</v>
      </c>
      <c r="F366" s="83">
        <v>32</v>
      </c>
      <c r="G366" s="31" t="s">
        <v>668</v>
      </c>
    </row>
    <row r="367" spans="1:7" ht="12.75">
      <c r="A367" s="31" t="s">
        <v>732</v>
      </c>
      <c r="B367" s="29" t="s">
        <v>731</v>
      </c>
      <c r="C367" s="30" t="s">
        <v>24</v>
      </c>
      <c r="D367" s="30" t="s">
        <v>200</v>
      </c>
      <c r="E367" s="82" t="s">
        <v>1059</v>
      </c>
      <c r="F367" s="83">
        <v>76</v>
      </c>
      <c r="G367" s="31" t="s">
        <v>668</v>
      </c>
    </row>
    <row r="368" spans="1:7" ht="12.75">
      <c r="A368" s="31" t="s">
        <v>734</v>
      </c>
      <c r="B368" s="29" t="s">
        <v>733</v>
      </c>
      <c r="C368" s="30" t="s">
        <v>24</v>
      </c>
      <c r="D368" s="30" t="s">
        <v>209</v>
      </c>
      <c r="E368" s="82" t="s">
        <v>170</v>
      </c>
      <c r="F368" s="83">
        <v>47</v>
      </c>
      <c r="G368" s="31" t="s">
        <v>668</v>
      </c>
    </row>
    <row r="369" spans="1:7" ht="12.75">
      <c r="A369" s="31" t="s">
        <v>736</v>
      </c>
      <c r="B369" s="29" t="s">
        <v>735</v>
      </c>
      <c r="C369" s="30" t="s">
        <v>24</v>
      </c>
      <c r="D369" s="30" t="s">
        <v>35</v>
      </c>
      <c r="E369" s="82" t="s">
        <v>90</v>
      </c>
      <c r="F369" s="83">
        <v>29</v>
      </c>
      <c r="G369" s="31" t="s">
        <v>668</v>
      </c>
    </row>
    <row r="370" spans="1:7" ht="12.75">
      <c r="A370" s="31" t="s">
        <v>738</v>
      </c>
      <c r="B370" s="29" t="s">
        <v>737</v>
      </c>
      <c r="C370" s="30" t="s">
        <v>24</v>
      </c>
      <c r="D370" s="30" t="s">
        <v>44</v>
      </c>
      <c r="E370" s="82" t="s">
        <v>107</v>
      </c>
      <c r="F370" s="83">
        <v>30</v>
      </c>
      <c r="G370" s="31" t="s">
        <v>668</v>
      </c>
    </row>
    <row r="371" spans="1:7" ht="12.75">
      <c r="A371" s="31" t="s">
        <v>740</v>
      </c>
      <c r="B371" s="29" t="s">
        <v>739</v>
      </c>
      <c r="C371" s="30" t="s">
        <v>24</v>
      </c>
      <c r="D371" s="30" t="s">
        <v>44</v>
      </c>
      <c r="E371" s="82" t="s">
        <v>146</v>
      </c>
      <c r="F371" s="83">
        <v>42</v>
      </c>
      <c r="G371" s="31" t="s">
        <v>668</v>
      </c>
    </row>
    <row r="372" spans="1:7" ht="12.75">
      <c r="A372" s="31" t="s">
        <v>109</v>
      </c>
      <c r="B372" s="29" t="s">
        <v>108</v>
      </c>
      <c r="C372" s="30" t="s">
        <v>24</v>
      </c>
      <c r="D372" s="30" t="s">
        <v>31</v>
      </c>
      <c r="E372" s="82" t="s">
        <v>297</v>
      </c>
      <c r="F372" s="83">
        <v>35</v>
      </c>
      <c r="G372" s="31" t="s">
        <v>668</v>
      </c>
    </row>
    <row r="373" spans="1:7" ht="12.75">
      <c r="A373" s="31" t="s">
        <v>742</v>
      </c>
      <c r="B373" s="29" t="s">
        <v>741</v>
      </c>
      <c r="C373" s="30" t="s">
        <v>24</v>
      </c>
      <c r="D373" s="30" t="s">
        <v>31</v>
      </c>
      <c r="E373" s="82" t="s">
        <v>294</v>
      </c>
      <c r="F373" s="83">
        <v>30</v>
      </c>
      <c r="G373" s="31" t="s">
        <v>668</v>
      </c>
    </row>
    <row r="374" spans="1:7" ht="12.75">
      <c r="A374" s="31" t="s">
        <v>744</v>
      </c>
      <c r="B374" s="29" t="s">
        <v>743</v>
      </c>
      <c r="C374" s="30" t="s">
        <v>26</v>
      </c>
      <c r="D374" s="30" t="s">
        <v>25</v>
      </c>
      <c r="E374" s="82" t="s">
        <v>248</v>
      </c>
      <c r="F374" s="83">
        <v>39</v>
      </c>
      <c r="G374" s="31" t="s">
        <v>745</v>
      </c>
    </row>
    <row r="375" spans="1:7" ht="12.75">
      <c r="A375" s="31" t="s">
        <v>747</v>
      </c>
      <c r="B375" s="29" t="s">
        <v>746</v>
      </c>
      <c r="C375" s="30" t="s">
        <v>24</v>
      </c>
      <c r="D375" s="30" t="s">
        <v>25</v>
      </c>
      <c r="E375" s="82" t="s">
        <v>107</v>
      </c>
      <c r="F375" s="83">
        <v>30</v>
      </c>
      <c r="G375" s="31" t="s">
        <v>745</v>
      </c>
    </row>
    <row r="376" spans="1:7" ht="12.75">
      <c r="A376" s="31" t="s">
        <v>749</v>
      </c>
      <c r="B376" s="29" t="s">
        <v>748</v>
      </c>
      <c r="C376" s="30" t="s">
        <v>24</v>
      </c>
      <c r="D376" s="30" t="s">
        <v>35</v>
      </c>
      <c r="E376" s="82" t="s">
        <v>698</v>
      </c>
      <c r="F376" s="83">
        <v>50</v>
      </c>
      <c r="G376" s="31" t="s">
        <v>745</v>
      </c>
    </row>
    <row r="377" spans="1:7" ht="12.75">
      <c r="A377" s="31" t="s">
        <v>751</v>
      </c>
      <c r="B377" s="29" t="s">
        <v>750</v>
      </c>
      <c r="C377" s="30" t="s">
        <v>24</v>
      </c>
      <c r="D377" s="30" t="s">
        <v>44</v>
      </c>
      <c r="E377" s="82" t="s">
        <v>620</v>
      </c>
      <c r="F377" s="83">
        <v>54</v>
      </c>
      <c r="G377" s="31" t="s">
        <v>745</v>
      </c>
    </row>
    <row r="378" spans="1:7" ht="12.75">
      <c r="A378" s="31" t="s">
        <v>753</v>
      </c>
      <c r="B378" s="29" t="s">
        <v>752</v>
      </c>
      <c r="C378" s="30" t="s">
        <v>24</v>
      </c>
      <c r="D378" s="30" t="s">
        <v>25</v>
      </c>
      <c r="E378" s="82" t="s">
        <v>52</v>
      </c>
      <c r="F378" s="83">
        <v>45</v>
      </c>
      <c r="G378" s="31" t="s">
        <v>745</v>
      </c>
    </row>
    <row r="379" spans="1:7" ht="12.75">
      <c r="A379" s="31" t="s">
        <v>906</v>
      </c>
      <c r="B379" s="29" t="s">
        <v>907</v>
      </c>
      <c r="C379" s="30" t="s">
        <v>24</v>
      </c>
      <c r="D379" s="30" t="s">
        <v>31</v>
      </c>
      <c r="E379" s="82" t="s">
        <v>37</v>
      </c>
      <c r="F379" s="83">
        <v>21</v>
      </c>
      <c r="G379" s="31" t="s">
        <v>745</v>
      </c>
    </row>
    <row r="380" spans="1:7" ht="12.75">
      <c r="A380" s="31" t="s">
        <v>910</v>
      </c>
      <c r="B380" s="29" t="s">
        <v>911</v>
      </c>
      <c r="C380" s="30" t="s">
        <v>26</v>
      </c>
      <c r="D380" s="30" t="s">
        <v>31</v>
      </c>
      <c r="E380" s="82" t="s">
        <v>123</v>
      </c>
      <c r="F380" s="83">
        <v>32</v>
      </c>
      <c r="G380" s="31" t="s">
        <v>745</v>
      </c>
    </row>
    <row r="381" spans="1:7" ht="12.75">
      <c r="A381" s="31" t="s">
        <v>755</v>
      </c>
      <c r="B381" s="29" t="s">
        <v>754</v>
      </c>
      <c r="C381" s="30" t="s">
        <v>24</v>
      </c>
      <c r="D381" s="30" t="s">
        <v>44</v>
      </c>
      <c r="E381" s="82" t="s">
        <v>96</v>
      </c>
      <c r="F381" s="83">
        <v>39</v>
      </c>
      <c r="G381" s="31" t="s">
        <v>745</v>
      </c>
    </row>
    <row r="382" spans="1:7" ht="12.75">
      <c r="A382" s="31" t="s">
        <v>921</v>
      </c>
      <c r="B382" s="29" t="s">
        <v>922</v>
      </c>
      <c r="C382" s="30" t="s">
        <v>24</v>
      </c>
      <c r="D382" s="30" t="s">
        <v>25</v>
      </c>
      <c r="E382" s="82" t="s">
        <v>81</v>
      </c>
      <c r="F382" s="83">
        <v>42</v>
      </c>
      <c r="G382" s="31" t="s">
        <v>745</v>
      </c>
    </row>
    <row r="383" spans="1:7" ht="12.75">
      <c r="A383" s="31" t="s">
        <v>757</v>
      </c>
      <c r="B383" s="29" t="s">
        <v>756</v>
      </c>
      <c r="C383" s="30" t="s">
        <v>24</v>
      </c>
      <c r="D383" s="30" t="s">
        <v>44</v>
      </c>
      <c r="E383" s="82" t="s">
        <v>158</v>
      </c>
      <c r="F383" s="83">
        <v>56</v>
      </c>
      <c r="G383" s="31" t="s">
        <v>745</v>
      </c>
    </row>
    <row r="384" spans="1:7" ht="12.75">
      <c r="A384" s="31" t="s">
        <v>759</v>
      </c>
      <c r="B384" s="29" t="s">
        <v>758</v>
      </c>
      <c r="C384" s="30" t="s">
        <v>24</v>
      </c>
      <c r="D384" s="30" t="s">
        <v>44</v>
      </c>
      <c r="E384" s="82" t="s">
        <v>114</v>
      </c>
      <c r="F384" s="83">
        <v>28</v>
      </c>
      <c r="G384" s="31" t="s">
        <v>745</v>
      </c>
    </row>
    <row r="385" spans="1:7" ht="12.75">
      <c r="A385" s="31" t="s">
        <v>761</v>
      </c>
      <c r="B385" s="29" t="s">
        <v>760</v>
      </c>
      <c r="C385" s="30" t="s">
        <v>26</v>
      </c>
      <c r="D385" s="30" t="s">
        <v>25</v>
      </c>
      <c r="E385" s="82" t="s">
        <v>146</v>
      </c>
      <c r="F385" s="83">
        <v>42</v>
      </c>
      <c r="G385" s="31" t="s">
        <v>745</v>
      </c>
    </row>
    <row r="386" spans="1:7" ht="12.75">
      <c r="A386" s="31" t="s">
        <v>763</v>
      </c>
      <c r="B386" s="29" t="s">
        <v>762</v>
      </c>
      <c r="C386" s="30" t="s">
        <v>24</v>
      </c>
      <c r="D386" s="30" t="s">
        <v>25</v>
      </c>
      <c r="E386" s="82" t="s">
        <v>78</v>
      </c>
      <c r="F386" s="83">
        <v>51</v>
      </c>
      <c r="G386" s="31" t="s">
        <v>745</v>
      </c>
    </row>
    <row r="387" spans="1:7" ht="12.75">
      <c r="A387" s="31" t="s">
        <v>765</v>
      </c>
      <c r="B387" s="29" t="s">
        <v>764</v>
      </c>
      <c r="C387" s="30" t="s">
        <v>24</v>
      </c>
      <c r="D387" s="30" t="s">
        <v>35</v>
      </c>
      <c r="E387" s="82" t="s">
        <v>294</v>
      </c>
      <c r="F387" s="83">
        <v>30</v>
      </c>
      <c r="G387" s="31" t="s">
        <v>745</v>
      </c>
    </row>
    <row r="388" spans="1:7" ht="12.75">
      <c r="A388" s="31" t="s">
        <v>767</v>
      </c>
      <c r="B388" s="29" t="s">
        <v>766</v>
      </c>
      <c r="C388" s="30" t="s">
        <v>24</v>
      </c>
      <c r="D388" s="30" t="s">
        <v>31</v>
      </c>
      <c r="E388" s="82" t="s">
        <v>248</v>
      </c>
      <c r="F388" s="83">
        <v>39</v>
      </c>
      <c r="G388" s="31" t="s">
        <v>745</v>
      </c>
    </row>
    <row r="389" spans="1:7" ht="12.75">
      <c r="A389" s="31" t="s">
        <v>769</v>
      </c>
      <c r="B389" s="29" t="s">
        <v>768</v>
      </c>
      <c r="C389" s="30" t="s">
        <v>26</v>
      </c>
      <c r="D389" s="30" t="s">
        <v>25</v>
      </c>
      <c r="E389" s="82" t="s">
        <v>170</v>
      </c>
      <c r="F389" s="83">
        <v>47</v>
      </c>
      <c r="G389" s="31" t="s">
        <v>745</v>
      </c>
    </row>
    <row r="390" spans="1:7" ht="12.75">
      <c r="A390" s="31" t="s">
        <v>771</v>
      </c>
      <c r="B390" s="29" t="s">
        <v>770</v>
      </c>
      <c r="C390" s="30" t="s">
        <v>26</v>
      </c>
      <c r="D390" s="30" t="s">
        <v>31</v>
      </c>
      <c r="E390" s="82" t="s">
        <v>40</v>
      </c>
      <c r="F390" s="83">
        <v>49</v>
      </c>
      <c r="G390" s="31" t="s">
        <v>745</v>
      </c>
    </row>
    <row r="391" spans="1:7" ht="12.75">
      <c r="A391" s="31" t="s">
        <v>773</v>
      </c>
      <c r="B391" s="29" t="s">
        <v>772</v>
      </c>
      <c r="C391" s="30" t="s">
        <v>24</v>
      </c>
      <c r="D391" s="30" t="s">
        <v>44</v>
      </c>
      <c r="E391" s="82" t="s">
        <v>96</v>
      </c>
      <c r="F391" s="83">
        <v>39</v>
      </c>
      <c r="G391" s="31" t="s">
        <v>745</v>
      </c>
    </row>
    <row r="392" spans="1:7" ht="12.75">
      <c r="A392" s="31" t="s">
        <v>775</v>
      </c>
      <c r="B392" s="29" t="s">
        <v>774</v>
      </c>
      <c r="C392" s="30" t="s">
        <v>24</v>
      </c>
      <c r="D392" s="30" t="s">
        <v>44</v>
      </c>
      <c r="E392" s="82" t="s">
        <v>93</v>
      </c>
      <c r="F392" s="83">
        <v>34</v>
      </c>
      <c r="G392" s="31" t="s">
        <v>745</v>
      </c>
    </row>
    <row r="393" spans="1:7" ht="12.75">
      <c r="A393" s="31" t="s">
        <v>777</v>
      </c>
      <c r="B393" s="29" t="s">
        <v>776</v>
      </c>
      <c r="C393" s="30" t="s">
        <v>26</v>
      </c>
      <c r="D393" s="30" t="s">
        <v>44</v>
      </c>
      <c r="E393" s="82" t="s">
        <v>78</v>
      </c>
      <c r="F393" s="83">
        <v>51</v>
      </c>
      <c r="G393" s="31" t="s">
        <v>745</v>
      </c>
    </row>
    <row r="394" spans="1:7" ht="12.75">
      <c r="A394" s="31" t="s">
        <v>961</v>
      </c>
      <c r="B394" s="29" t="s">
        <v>962</v>
      </c>
      <c r="C394" s="30" t="s">
        <v>24</v>
      </c>
      <c r="D394" s="30" t="s">
        <v>31</v>
      </c>
      <c r="E394" s="82" t="s">
        <v>40</v>
      </c>
      <c r="F394" s="83">
        <v>49</v>
      </c>
      <c r="G394" s="31" t="s">
        <v>745</v>
      </c>
    </row>
    <row r="395" spans="1:7" ht="12.75">
      <c r="A395" s="31" t="s">
        <v>965</v>
      </c>
      <c r="B395" s="29" t="s">
        <v>966</v>
      </c>
      <c r="C395" s="30" t="s">
        <v>24</v>
      </c>
      <c r="D395" s="30" t="s">
        <v>44</v>
      </c>
      <c r="E395" s="82" t="s">
        <v>421</v>
      </c>
      <c r="F395" s="83">
        <v>55</v>
      </c>
      <c r="G395" s="31" t="s">
        <v>745</v>
      </c>
    </row>
    <row r="396" spans="1:7" ht="12.75">
      <c r="A396" s="31" t="s">
        <v>779</v>
      </c>
      <c r="B396" s="29" t="s">
        <v>778</v>
      </c>
      <c r="C396" s="30" t="s">
        <v>26</v>
      </c>
      <c r="D396" s="30" t="s">
        <v>44</v>
      </c>
      <c r="E396" s="82" t="s">
        <v>174</v>
      </c>
      <c r="F396" s="83">
        <v>49</v>
      </c>
      <c r="G396" s="31" t="s">
        <v>745</v>
      </c>
    </row>
    <row r="397" spans="1:7" ht="12.75">
      <c r="A397" s="31" t="s">
        <v>781</v>
      </c>
      <c r="B397" s="29" t="s">
        <v>780</v>
      </c>
      <c r="C397" s="30" t="s">
        <v>24</v>
      </c>
      <c r="D397" s="30" t="s">
        <v>44</v>
      </c>
      <c r="E397" s="82" t="s">
        <v>90</v>
      </c>
      <c r="F397" s="83">
        <v>29</v>
      </c>
      <c r="G397" s="31" t="s">
        <v>745</v>
      </c>
    </row>
    <row r="398" spans="1:7" ht="12.75">
      <c r="A398" s="31" t="s">
        <v>783</v>
      </c>
      <c r="B398" s="29" t="s">
        <v>782</v>
      </c>
      <c r="C398" s="30" t="s">
        <v>24</v>
      </c>
      <c r="D398" s="30" t="s">
        <v>25</v>
      </c>
      <c r="E398" s="82" t="s">
        <v>61</v>
      </c>
      <c r="F398" s="83">
        <v>28</v>
      </c>
      <c r="G398" s="31" t="s">
        <v>745</v>
      </c>
    </row>
    <row r="399" spans="1:7" ht="12.75">
      <c r="A399" s="31" t="s">
        <v>785</v>
      </c>
      <c r="B399" s="29" t="s">
        <v>784</v>
      </c>
      <c r="C399" s="30" t="s">
        <v>24</v>
      </c>
      <c r="D399" s="30" t="s">
        <v>44</v>
      </c>
      <c r="E399" s="82" t="s">
        <v>114</v>
      </c>
      <c r="F399" s="83">
        <v>28</v>
      </c>
      <c r="G399" s="31" t="s">
        <v>745</v>
      </c>
    </row>
    <row r="400" spans="1:7" ht="12.75">
      <c r="A400" s="31" t="s">
        <v>787</v>
      </c>
      <c r="B400" s="29" t="s">
        <v>786</v>
      </c>
      <c r="C400" s="30" t="s">
        <v>24</v>
      </c>
      <c r="D400" s="30" t="s">
        <v>31</v>
      </c>
      <c r="E400" s="82" t="s">
        <v>1028</v>
      </c>
      <c r="F400" s="83">
        <v>16</v>
      </c>
      <c r="G400" s="31" t="s">
        <v>745</v>
      </c>
    </row>
    <row r="401" spans="1:7" ht="12.75">
      <c r="A401" s="31" t="s">
        <v>790</v>
      </c>
      <c r="B401" s="29" t="s">
        <v>789</v>
      </c>
      <c r="C401" s="30" t="s">
        <v>26</v>
      </c>
      <c r="D401" s="30" t="s">
        <v>31</v>
      </c>
      <c r="E401" s="82" t="s">
        <v>84</v>
      </c>
      <c r="F401" s="83">
        <v>44</v>
      </c>
      <c r="G401" s="31" t="s">
        <v>745</v>
      </c>
    </row>
    <row r="402" spans="1:7" ht="12.75">
      <c r="A402" s="31" t="s">
        <v>792</v>
      </c>
      <c r="B402" s="29" t="s">
        <v>791</v>
      </c>
      <c r="C402" s="30" t="s">
        <v>24</v>
      </c>
      <c r="D402" s="30" t="s">
        <v>31</v>
      </c>
      <c r="E402" s="82" t="s">
        <v>61</v>
      </c>
      <c r="F402" s="83">
        <v>28</v>
      </c>
      <c r="G402" s="31" t="s">
        <v>745</v>
      </c>
    </row>
    <row r="403" spans="1:7" ht="12.75">
      <c r="A403" s="31" t="s">
        <v>794</v>
      </c>
      <c r="B403" s="29" t="s">
        <v>793</v>
      </c>
      <c r="C403" s="30" t="s">
        <v>24</v>
      </c>
      <c r="D403" s="30" t="s">
        <v>44</v>
      </c>
      <c r="E403" s="82" t="s">
        <v>75</v>
      </c>
      <c r="F403" s="83">
        <v>41</v>
      </c>
      <c r="G403" s="31" t="s">
        <v>745</v>
      </c>
    </row>
    <row r="404" spans="1:7" ht="12.75">
      <c r="A404" s="31" t="s">
        <v>796</v>
      </c>
      <c r="B404" s="29" t="s">
        <v>795</v>
      </c>
      <c r="C404" s="30" t="s">
        <v>24</v>
      </c>
      <c r="D404" s="30" t="s">
        <v>31</v>
      </c>
      <c r="E404" s="82" t="s">
        <v>1044</v>
      </c>
      <c r="F404" s="83">
        <v>20</v>
      </c>
      <c r="G404" s="31" t="s">
        <v>745</v>
      </c>
    </row>
    <row r="405" spans="1:7" ht="12.75">
      <c r="A405" s="31" t="s">
        <v>798</v>
      </c>
      <c r="B405" s="29" t="s">
        <v>797</v>
      </c>
      <c r="C405" s="30" t="s">
        <v>26</v>
      </c>
      <c r="D405" s="30" t="s">
        <v>44</v>
      </c>
      <c r="E405" s="82" t="s">
        <v>48</v>
      </c>
      <c r="F405" s="83">
        <v>46</v>
      </c>
      <c r="G405" s="31" t="s">
        <v>745</v>
      </c>
    </row>
    <row r="406" spans="1:7" ht="12.75">
      <c r="A406" s="31" t="s">
        <v>800</v>
      </c>
      <c r="B406" s="29" t="s">
        <v>799</v>
      </c>
      <c r="C406" s="30" t="s">
        <v>24</v>
      </c>
      <c r="D406" s="30" t="s">
        <v>35</v>
      </c>
      <c r="E406" s="82" t="s">
        <v>61</v>
      </c>
      <c r="F406" s="83">
        <v>28</v>
      </c>
      <c r="G406" s="31" t="s">
        <v>745</v>
      </c>
    </row>
    <row r="407" spans="1:7" ht="12.75">
      <c r="A407" s="31" t="s">
        <v>802</v>
      </c>
      <c r="B407" s="29" t="s">
        <v>801</v>
      </c>
      <c r="C407" s="30" t="s">
        <v>24</v>
      </c>
      <c r="D407" s="30" t="s">
        <v>44</v>
      </c>
      <c r="E407" s="82" t="s">
        <v>494</v>
      </c>
      <c r="F407" s="83">
        <v>26</v>
      </c>
      <c r="G407" s="31" t="s">
        <v>745</v>
      </c>
    </row>
    <row r="408" spans="1:7" ht="12.75">
      <c r="A408" s="31" t="s">
        <v>804</v>
      </c>
      <c r="B408" s="29" t="s">
        <v>803</v>
      </c>
      <c r="C408" s="30" t="s">
        <v>24</v>
      </c>
      <c r="D408" s="30" t="s">
        <v>31</v>
      </c>
      <c r="E408" s="82" t="s">
        <v>107</v>
      </c>
      <c r="F408" s="83">
        <v>30</v>
      </c>
      <c r="G408" s="31" t="s">
        <v>745</v>
      </c>
    </row>
    <row r="409" spans="1:7" ht="12.75">
      <c r="A409" s="31" t="s">
        <v>806</v>
      </c>
      <c r="B409" s="29" t="s">
        <v>805</v>
      </c>
      <c r="C409" s="30" t="s">
        <v>24</v>
      </c>
      <c r="D409" s="30" t="s">
        <v>35</v>
      </c>
      <c r="E409" s="82" t="s">
        <v>122</v>
      </c>
      <c r="F409" s="83">
        <v>44</v>
      </c>
      <c r="G409" s="31" t="s">
        <v>745</v>
      </c>
    </row>
    <row r="410" spans="1:7" ht="12.75">
      <c r="A410" s="31" t="s">
        <v>908</v>
      </c>
      <c r="B410" s="29" t="s">
        <v>909</v>
      </c>
      <c r="C410" s="30" t="s">
        <v>26</v>
      </c>
      <c r="D410" s="30" t="s">
        <v>232</v>
      </c>
      <c r="E410" s="82" t="s">
        <v>281</v>
      </c>
      <c r="F410" s="83">
        <v>80</v>
      </c>
      <c r="G410" s="31" t="s">
        <v>807</v>
      </c>
    </row>
    <row r="411" spans="1:7" ht="12.75">
      <c r="A411" s="31" t="s">
        <v>914</v>
      </c>
      <c r="B411" s="29" t="s">
        <v>915</v>
      </c>
      <c r="C411" s="30" t="s">
        <v>24</v>
      </c>
      <c r="D411" s="30" t="s">
        <v>212</v>
      </c>
      <c r="E411" s="82" t="s">
        <v>40</v>
      </c>
      <c r="F411" s="83">
        <v>49</v>
      </c>
      <c r="G411" s="31" t="s">
        <v>807</v>
      </c>
    </row>
    <row r="412" spans="1:7" ht="12.75">
      <c r="A412" s="31" t="s">
        <v>809</v>
      </c>
      <c r="B412" s="29" t="s">
        <v>808</v>
      </c>
      <c r="C412" s="30" t="s">
        <v>24</v>
      </c>
      <c r="D412" s="30" t="s">
        <v>232</v>
      </c>
      <c r="E412" s="82" t="s">
        <v>927</v>
      </c>
      <c r="F412" s="83">
        <v>80</v>
      </c>
      <c r="G412" s="31" t="s">
        <v>807</v>
      </c>
    </row>
    <row r="413" spans="1:7" ht="12.75">
      <c r="A413" s="31" t="s">
        <v>934</v>
      </c>
      <c r="B413" s="29" t="s">
        <v>935</v>
      </c>
      <c r="C413" s="30" t="s">
        <v>24</v>
      </c>
      <c r="D413" s="30" t="s">
        <v>209</v>
      </c>
      <c r="E413" s="82" t="s">
        <v>936</v>
      </c>
      <c r="F413" s="83">
        <v>80</v>
      </c>
      <c r="G413" s="31" t="s">
        <v>807</v>
      </c>
    </row>
    <row r="414" spans="1:7" ht="12.75">
      <c r="A414" s="31" t="s">
        <v>811</v>
      </c>
      <c r="B414" s="29" t="s">
        <v>810</v>
      </c>
      <c r="C414" s="30" t="s">
        <v>24</v>
      </c>
      <c r="D414" s="30" t="s">
        <v>256</v>
      </c>
      <c r="E414" s="82" t="s">
        <v>33</v>
      </c>
      <c r="F414" s="83">
        <v>36</v>
      </c>
      <c r="G414" s="31" t="s">
        <v>807</v>
      </c>
    </row>
    <row r="415" spans="1:7" ht="12.75">
      <c r="A415" s="31" t="s">
        <v>813</v>
      </c>
      <c r="B415" s="29" t="s">
        <v>812</v>
      </c>
      <c r="C415" s="30" t="s">
        <v>24</v>
      </c>
      <c r="D415" s="30" t="s">
        <v>232</v>
      </c>
      <c r="E415" s="82" t="s">
        <v>948</v>
      </c>
      <c r="F415" s="83">
        <v>80</v>
      </c>
      <c r="G415" s="31" t="s">
        <v>807</v>
      </c>
    </row>
    <row r="416" spans="1:7" ht="12.75">
      <c r="A416" s="31" t="s">
        <v>954</v>
      </c>
      <c r="B416" s="29" t="s">
        <v>955</v>
      </c>
      <c r="C416" s="30" t="s">
        <v>24</v>
      </c>
      <c r="D416" s="30" t="s">
        <v>209</v>
      </c>
      <c r="E416" s="82" t="s">
        <v>369</v>
      </c>
      <c r="F416" s="83">
        <v>58</v>
      </c>
      <c r="G416" s="31" t="s">
        <v>807</v>
      </c>
    </row>
    <row r="417" spans="1:7" ht="12.75">
      <c r="A417" s="31" t="s">
        <v>815</v>
      </c>
      <c r="B417" s="29" t="s">
        <v>814</v>
      </c>
      <c r="C417" s="30" t="s">
        <v>24</v>
      </c>
      <c r="D417" s="30" t="s">
        <v>200</v>
      </c>
      <c r="E417" s="82" t="s">
        <v>461</v>
      </c>
      <c r="F417" s="83">
        <v>69</v>
      </c>
      <c r="G417" s="31" t="s">
        <v>807</v>
      </c>
    </row>
    <row r="418" spans="1:7" ht="12.75">
      <c r="A418" s="31" t="s">
        <v>1026</v>
      </c>
      <c r="B418" s="29" t="s">
        <v>1027</v>
      </c>
      <c r="C418" s="30" t="s">
        <v>26</v>
      </c>
      <c r="D418" s="30" t="s">
        <v>232</v>
      </c>
      <c r="E418" s="82" t="s">
        <v>281</v>
      </c>
      <c r="F418" s="83">
        <v>80</v>
      </c>
      <c r="G418" s="31" t="s">
        <v>807</v>
      </c>
    </row>
    <row r="419" spans="1:7" ht="12.75">
      <c r="A419" s="31" t="s">
        <v>817</v>
      </c>
      <c r="B419" s="29" t="s">
        <v>816</v>
      </c>
      <c r="C419" s="30" t="s">
        <v>26</v>
      </c>
      <c r="D419" s="30" t="s">
        <v>256</v>
      </c>
      <c r="E419" s="82" t="s">
        <v>262</v>
      </c>
      <c r="F419" s="83">
        <v>46</v>
      </c>
      <c r="G419" s="31" t="s">
        <v>807</v>
      </c>
    </row>
    <row r="420" spans="1:7" ht="12.75">
      <c r="A420" s="31" t="s">
        <v>819</v>
      </c>
      <c r="B420" s="29" t="s">
        <v>818</v>
      </c>
      <c r="C420" s="30" t="s">
        <v>24</v>
      </c>
      <c r="D420" s="30" t="s">
        <v>212</v>
      </c>
      <c r="E420" s="82" t="s">
        <v>84</v>
      </c>
      <c r="F420" s="83">
        <v>44</v>
      </c>
      <c r="G420" s="31" t="s">
        <v>807</v>
      </c>
    </row>
    <row r="421" spans="1:7" ht="12.75">
      <c r="A421" s="31" t="s">
        <v>822</v>
      </c>
      <c r="B421" s="29" t="s">
        <v>821</v>
      </c>
      <c r="C421" s="30" t="s">
        <v>24</v>
      </c>
      <c r="D421" s="30" t="s">
        <v>173</v>
      </c>
      <c r="E421" s="82" t="s">
        <v>37</v>
      </c>
      <c r="F421" s="83">
        <v>21</v>
      </c>
      <c r="G421" s="31" t="s">
        <v>820</v>
      </c>
    </row>
    <row r="422" spans="1:7" ht="12.75">
      <c r="A422" s="31" t="s">
        <v>824</v>
      </c>
      <c r="B422" s="29" t="s">
        <v>823</v>
      </c>
      <c r="C422" s="30" t="s">
        <v>26</v>
      </c>
      <c r="D422" s="30" t="s">
        <v>212</v>
      </c>
      <c r="E422" s="82" t="s">
        <v>40</v>
      </c>
      <c r="F422" s="83">
        <v>49</v>
      </c>
      <c r="G422" s="31" t="s">
        <v>820</v>
      </c>
    </row>
    <row r="423" spans="1:7" ht="12.75">
      <c r="A423" s="31" t="s">
        <v>1040</v>
      </c>
      <c r="B423" s="29" t="s">
        <v>1041</v>
      </c>
      <c r="C423" s="30" t="s">
        <v>26</v>
      </c>
      <c r="D423" s="30" t="s">
        <v>212</v>
      </c>
      <c r="E423" s="82" t="s">
        <v>186</v>
      </c>
      <c r="F423" s="83">
        <v>38</v>
      </c>
      <c r="G423" s="31" t="s">
        <v>820</v>
      </c>
    </row>
    <row r="424" spans="1:7" ht="12.75">
      <c r="A424" s="31" t="s">
        <v>826</v>
      </c>
      <c r="B424" s="29" t="s">
        <v>825</v>
      </c>
      <c r="C424" s="30" t="s">
        <v>24</v>
      </c>
      <c r="D424" s="30" t="s">
        <v>256</v>
      </c>
      <c r="E424" s="82" t="s">
        <v>37</v>
      </c>
      <c r="F424" s="83">
        <v>21</v>
      </c>
      <c r="G424" s="31" t="s">
        <v>820</v>
      </c>
    </row>
    <row r="425" spans="1:7" ht="12.75">
      <c r="A425" s="31" t="s">
        <v>828</v>
      </c>
      <c r="B425" s="29" t="s">
        <v>827</v>
      </c>
      <c r="C425" s="30" t="s">
        <v>26</v>
      </c>
      <c r="D425" s="30" t="s">
        <v>212</v>
      </c>
      <c r="E425" s="82" t="s">
        <v>58</v>
      </c>
      <c r="F425" s="83">
        <v>59</v>
      </c>
      <c r="G425" s="31" t="s">
        <v>820</v>
      </c>
    </row>
    <row r="426" spans="1:7" ht="12.75">
      <c r="A426" s="31" t="s">
        <v>830</v>
      </c>
      <c r="B426" s="29" t="s">
        <v>829</v>
      </c>
      <c r="C426" s="30" t="s">
        <v>26</v>
      </c>
      <c r="D426" s="30" t="s">
        <v>212</v>
      </c>
      <c r="E426" s="82" t="s">
        <v>673</v>
      </c>
      <c r="F426" s="83">
        <v>60</v>
      </c>
      <c r="G426" s="31" t="s">
        <v>831</v>
      </c>
    </row>
    <row r="427" spans="1:7" ht="12.75">
      <c r="A427" s="31" t="s">
        <v>833</v>
      </c>
      <c r="B427" s="29" t="s">
        <v>832</v>
      </c>
      <c r="C427" s="30" t="s">
        <v>24</v>
      </c>
      <c r="D427" s="30" t="s">
        <v>173</v>
      </c>
      <c r="E427" s="82" t="s">
        <v>421</v>
      </c>
      <c r="F427" s="83">
        <v>55</v>
      </c>
      <c r="G427" s="31" t="s">
        <v>831</v>
      </c>
    </row>
    <row r="428" spans="1:7" ht="12.75">
      <c r="A428" s="31" t="s">
        <v>1006</v>
      </c>
      <c r="B428" s="29" t="s">
        <v>1007</v>
      </c>
      <c r="C428" s="30" t="s">
        <v>26</v>
      </c>
      <c r="D428" s="30" t="s">
        <v>212</v>
      </c>
      <c r="E428" s="82" t="s">
        <v>223</v>
      </c>
      <c r="F428" s="83">
        <v>66</v>
      </c>
      <c r="G428" s="31" t="s">
        <v>831</v>
      </c>
    </row>
    <row r="429" spans="1:7" ht="12.75">
      <c r="A429" s="31" t="s">
        <v>836</v>
      </c>
      <c r="B429" s="29" t="s">
        <v>835</v>
      </c>
      <c r="C429" s="30" t="s">
        <v>26</v>
      </c>
      <c r="D429" s="30" t="s">
        <v>212</v>
      </c>
      <c r="E429" s="82" t="s">
        <v>81</v>
      </c>
      <c r="F429" s="83">
        <v>42</v>
      </c>
      <c r="G429" s="31" t="s">
        <v>831</v>
      </c>
    </row>
    <row r="430" spans="1:7" ht="12.75">
      <c r="A430" s="31" t="s">
        <v>838</v>
      </c>
      <c r="B430" s="29" t="s">
        <v>837</v>
      </c>
      <c r="C430" s="30" t="s">
        <v>24</v>
      </c>
      <c r="D430" s="30" t="s">
        <v>209</v>
      </c>
      <c r="E430" s="82" t="s">
        <v>461</v>
      </c>
      <c r="F430" s="83">
        <v>69</v>
      </c>
      <c r="G430" s="31" t="s">
        <v>831</v>
      </c>
    </row>
    <row r="431" spans="1:7" ht="12.75">
      <c r="A431" s="31" t="s">
        <v>840</v>
      </c>
      <c r="B431" s="29" t="s">
        <v>839</v>
      </c>
      <c r="C431" s="30" t="s">
        <v>24</v>
      </c>
      <c r="D431" s="30" t="s">
        <v>256</v>
      </c>
      <c r="E431" s="82" t="s">
        <v>33</v>
      </c>
      <c r="F431" s="83">
        <v>36</v>
      </c>
      <c r="G431" s="31" t="s">
        <v>831</v>
      </c>
    </row>
    <row r="432" spans="1:7" ht="12.75">
      <c r="A432" s="31" t="s">
        <v>842</v>
      </c>
      <c r="B432" s="29" t="s">
        <v>841</v>
      </c>
      <c r="C432" s="30" t="s">
        <v>24</v>
      </c>
      <c r="D432" s="30" t="s">
        <v>212</v>
      </c>
      <c r="E432" s="82" t="s">
        <v>1015</v>
      </c>
      <c r="F432" s="83">
        <v>72</v>
      </c>
      <c r="G432" s="31" t="s">
        <v>831</v>
      </c>
    </row>
    <row r="433" spans="1:7" ht="12.75">
      <c r="A433" s="31" t="s">
        <v>844</v>
      </c>
      <c r="B433" s="29" t="s">
        <v>843</v>
      </c>
      <c r="C433" s="30" t="s">
        <v>24</v>
      </c>
      <c r="D433" s="30" t="s">
        <v>173</v>
      </c>
      <c r="E433" s="82" t="s">
        <v>580</v>
      </c>
      <c r="F433" s="83">
        <v>18</v>
      </c>
      <c r="G433" s="31" t="s">
        <v>831</v>
      </c>
    </row>
    <row r="434" spans="1:7" ht="12.75">
      <c r="A434" s="31" t="s">
        <v>846</v>
      </c>
      <c r="B434" s="29" t="s">
        <v>845</v>
      </c>
      <c r="C434" s="30" t="s">
        <v>24</v>
      </c>
      <c r="D434" s="30" t="s">
        <v>31</v>
      </c>
      <c r="E434" s="82" t="s">
        <v>52</v>
      </c>
      <c r="F434" s="83">
        <v>45</v>
      </c>
      <c r="G434" s="31" t="s">
        <v>847</v>
      </c>
    </row>
    <row r="435" spans="1:7" ht="12.75">
      <c r="A435" s="31" t="s">
        <v>849</v>
      </c>
      <c r="B435" s="29" t="s">
        <v>848</v>
      </c>
      <c r="C435" s="30" t="s">
        <v>24</v>
      </c>
      <c r="D435" s="30" t="s">
        <v>31</v>
      </c>
      <c r="E435" s="82" t="s">
        <v>396</v>
      </c>
      <c r="F435" s="83">
        <v>53</v>
      </c>
      <c r="G435" s="31" t="s">
        <v>847</v>
      </c>
    </row>
    <row r="436" spans="1:7" ht="12.75">
      <c r="A436" s="31" t="s">
        <v>851</v>
      </c>
      <c r="B436" s="29" t="s">
        <v>850</v>
      </c>
      <c r="C436" s="30" t="s">
        <v>26</v>
      </c>
      <c r="D436" s="30" t="s">
        <v>44</v>
      </c>
      <c r="E436" s="82" t="s">
        <v>526</v>
      </c>
      <c r="F436" s="83">
        <v>58</v>
      </c>
      <c r="G436" s="31" t="s">
        <v>847</v>
      </c>
    </row>
    <row r="437" spans="1:7" ht="12.75">
      <c r="A437" s="31" t="s">
        <v>853</v>
      </c>
      <c r="B437" s="29" t="s">
        <v>852</v>
      </c>
      <c r="C437" s="30" t="s">
        <v>24</v>
      </c>
      <c r="D437" s="30" t="s">
        <v>31</v>
      </c>
      <c r="E437" s="82" t="s">
        <v>146</v>
      </c>
      <c r="F437" s="83">
        <v>42</v>
      </c>
      <c r="G437" s="31" t="s">
        <v>847</v>
      </c>
    </row>
    <row r="438" spans="1:7" ht="12.75">
      <c r="A438" s="31" t="s">
        <v>855</v>
      </c>
      <c r="B438" s="29" t="s">
        <v>854</v>
      </c>
      <c r="C438" s="30" t="s">
        <v>24</v>
      </c>
      <c r="D438" s="30" t="s">
        <v>31</v>
      </c>
      <c r="E438" s="82" t="s">
        <v>57</v>
      </c>
      <c r="F438" s="83">
        <v>37</v>
      </c>
      <c r="G438" s="31" t="s">
        <v>847</v>
      </c>
    </row>
    <row r="439" spans="1:7" ht="12.75">
      <c r="A439" s="31" t="s">
        <v>931</v>
      </c>
      <c r="B439" s="29" t="s">
        <v>932</v>
      </c>
      <c r="C439" s="30" t="s">
        <v>26</v>
      </c>
      <c r="D439" s="30" t="s">
        <v>44</v>
      </c>
      <c r="E439" s="82" t="s">
        <v>834</v>
      </c>
      <c r="F439" s="83">
        <v>63</v>
      </c>
      <c r="G439" s="31" t="s">
        <v>847</v>
      </c>
    </row>
    <row r="440" spans="1:7" ht="12.75">
      <c r="A440" s="31" t="s">
        <v>857</v>
      </c>
      <c r="B440" s="29" t="s">
        <v>856</v>
      </c>
      <c r="C440" s="30" t="s">
        <v>26</v>
      </c>
      <c r="D440" s="30" t="s">
        <v>31</v>
      </c>
      <c r="E440" s="82" t="s">
        <v>369</v>
      </c>
      <c r="F440" s="83">
        <v>58</v>
      </c>
      <c r="G440" s="31" t="s">
        <v>847</v>
      </c>
    </row>
    <row r="441" spans="1:7" ht="12.75">
      <c r="A441" s="31" t="s">
        <v>859</v>
      </c>
      <c r="B441" s="29" t="s">
        <v>858</v>
      </c>
      <c r="C441" s="30" t="s">
        <v>24</v>
      </c>
      <c r="D441" s="30" t="s">
        <v>31</v>
      </c>
      <c r="E441" s="82" t="s">
        <v>75</v>
      </c>
      <c r="F441" s="83">
        <v>41</v>
      </c>
      <c r="G441" s="31" t="s">
        <v>847</v>
      </c>
    </row>
    <row r="442" spans="1:7" ht="12.75">
      <c r="A442" s="31" t="s">
        <v>861</v>
      </c>
      <c r="B442" s="29" t="s">
        <v>860</v>
      </c>
      <c r="C442" s="30" t="s">
        <v>24</v>
      </c>
      <c r="D442" s="30" t="s">
        <v>31</v>
      </c>
      <c r="E442" s="82" t="s">
        <v>223</v>
      </c>
      <c r="F442" s="83">
        <v>66</v>
      </c>
      <c r="G442" s="31" t="s">
        <v>847</v>
      </c>
    </row>
    <row r="443" spans="1:7" ht="12.75">
      <c r="A443" s="31" t="s">
        <v>863</v>
      </c>
      <c r="B443" s="29" t="s">
        <v>862</v>
      </c>
      <c r="C443" s="30" t="s">
        <v>26</v>
      </c>
      <c r="D443" s="30" t="s">
        <v>31</v>
      </c>
      <c r="E443" s="82" t="s">
        <v>953</v>
      </c>
      <c r="F443" s="83">
        <v>79</v>
      </c>
      <c r="G443" s="31" t="s">
        <v>847</v>
      </c>
    </row>
    <row r="444" spans="1:7" ht="12.75">
      <c r="A444" s="31" t="s">
        <v>865</v>
      </c>
      <c r="B444" s="29" t="s">
        <v>864</v>
      </c>
      <c r="C444" s="30" t="s">
        <v>24</v>
      </c>
      <c r="D444" s="30" t="s">
        <v>256</v>
      </c>
      <c r="E444" s="82" t="s">
        <v>40</v>
      </c>
      <c r="F444" s="83">
        <v>49</v>
      </c>
      <c r="G444" s="31" t="s">
        <v>847</v>
      </c>
    </row>
    <row r="445" spans="1:7" ht="12.75">
      <c r="A445" s="31" t="s">
        <v>867</v>
      </c>
      <c r="B445" s="29" t="s">
        <v>866</v>
      </c>
      <c r="C445" s="30" t="s">
        <v>24</v>
      </c>
      <c r="D445" s="30" t="s">
        <v>31</v>
      </c>
      <c r="E445" s="82" t="s">
        <v>81</v>
      </c>
      <c r="F445" s="83">
        <v>42</v>
      </c>
      <c r="G445" s="31" t="s">
        <v>847</v>
      </c>
    </row>
    <row r="446" spans="1:7" ht="12.75">
      <c r="A446" s="31" t="s">
        <v>986</v>
      </c>
      <c r="B446" s="29" t="s">
        <v>868</v>
      </c>
      <c r="C446" s="30" t="s">
        <v>24</v>
      </c>
      <c r="D446" s="30" t="s">
        <v>25</v>
      </c>
      <c r="E446" s="82" t="s">
        <v>248</v>
      </c>
      <c r="F446" s="83">
        <v>39</v>
      </c>
      <c r="G446" s="31" t="s">
        <v>847</v>
      </c>
    </row>
    <row r="447" spans="1:7" ht="12.75">
      <c r="A447" s="31" t="s">
        <v>870</v>
      </c>
      <c r="B447" s="29" t="s">
        <v>869</v>
      </c>
      <c r="C447" s="30" t="s">
        <v>26</v>
      </c>
      <c r="D447" s="30" t="s">
        <v>31</v>
      </c>
      <c r="E447" s="82" t="s">
        <v>122</v>
      </c>
      <c r="F447" s="83">
        <v>44</v>
      </c>
      <c r="G447" s="31" t="s">
        <v>847</v>
      </c>
    </row>
    <row r="448" spans="1:7" ht="12.75">
      <c r="A448" s="31" t="s">
        <v>874</v>
      </c>
      <c r="B448" s="29" t="s">
        <v>873</v>
      </c>
      <c r="C448" s="30" t="s">
        <v>24</v>
      </c>
      <c r="D448" s="30" t="s">
        <v>31</v>
      </c>
      <c r="E448" s="82" t="s">
        <v>421</v>
      </c>
      <c r="F448" s="83">
        <v>55</v>
      </c>
      <c r="G448" s="31" t="s">
        <v>847</v>
      </c>
    </row>
    <row r="449" spans="1:7" ht="12.75">
      <c r="A449" s="31" t="s">
        <v>877</v>
      </c>
      <c r="B449" s="29" t="s">
        <v>876</v>
      </c>
      <c r="C449" s="30" t="s">
        <v>24</v>
      </c>
      <c r="D449" s="30" t="s">
        <v>31</v>
      </c>
      <c r="E449" s="82" t="s">
        <v>294</v>
      </c>
      <c r="F449" s="83">
        <v>30</v>
      </c>
      <c r="G449" s="31" t="s">
        <v>875</v>
      </c>
    </row>
    <row r="450" spans="1:7" ht="12.75">
      <c r="A450" s="31" t="s">
        <v>879</v>
      </c>
      <c r="B450" s="29" t="s">
        <v>878</v>
      </c>
      <c r="C450" s="30" t="s">
        <v>24</v>
      </c>
      <c r="D450" s="30" t="s">
        <v>31</v>
      </c>
      <c r="E450" s="82" t="s">
        <v>37</v>
      </c>
      <c r="F450" s="83">
        <v>21</v>
      </c>
      <c r="G450" s="31" t="s">
        <v>875</v>
      </c>
    </row>
    <row r="451" spans="1:7" ht="12.75">
      <c r="A451" s="31" t="s">
        <v>881</v>
      </c>
      <c r="B451" s="29" t="s">
        <v>880</v>
      </c>
      <c r="C451" s="30" t="s">
        <v>24</v>
      </c>
      <c r="D451" s="30" t="s">
        <v>35</v>
      </c>
      <c r="E451" s="82" t="s">
        <v>262</v>
      </c>
      <c r="F451" s="83">
        <v>46</v>
      </c>
      <c r="G451" s="31" t="s">
        <v>875</v>
      </c>
    </row>
    <row r="452" spans="1:7" ht="12.75">
      <c r="A452" s="31" t="s">
        <v>345</v>
      </c>
      <c r="B452" s="29" t="s">
        <v>344</v>
      </c>
      <c r="C452" s="30" t="s">
        <v>24</v>
      </c>
      <c r="D452" s="30" t="s">
        <v>31</v>
      </c>
      <c r="E452" s="82" t="s">
        <v>520</v>
      </c>
      <c r="F452" s="83">
        <v>27</v>
      </c>
      <c r="G452" s="31" t="s">
        <v>875</v>
      </c>
    </row>
    <row r="453" spans="1:7" ht="12.75">
      <c r="A453" s="31" t="s">
        <v>883</v>
      </c>
      <c r="B453" s="29" t="s">
        <v>882</v>
      </c>
      <c r="C453" s="30" t="s">
        <v>24</v>
      </c>
      <c r="D453" s="30" t="s">
        <v>44</v>
      </c>
      <c r="E453" s="82" t="s">
        <v>57</v>
      </c>
      <c r="F453" s="83">
        <v>37</v>
      </c>
      <c r="G453" s="31" t="s">
        <v>875</v>
      </c>
    </row>
    <row r="454" spans="1:7" ht="12.75">
      <c r="A454" s="31" t="s">
        <v>885</v>
      </c>
      <c r="B454" s="29" t="s">
        <v>884</v>
      </c>
      <c r="C454" s="30" t="s">
        <v>24</v>
      </c>
      <c r="D454" s="30" t="s">
        <v>44</v>
      </c>
      <c r="E454" s="82" t="s">
        <v>179</v>
      </c>
      <c r="F454" s="83">
        <v>40</v>
      </c>
      <c r="G454" s="31" t="s">
        <v>875</v>
      </c>
    </row>
    <row r="455" spans="1:7" ht="12.75">
      <c r="A455" s="31" t="s">
        <v>887</v>
      </c>
      <c r="B455" s="29" t="s">
        <v>886</v>
      </c>
      <c r="C455" s="30" t="s">
        <v>24</v>
      </c>
      <c r="D455" s="30" t="s">
        <v>31</v>
      </c>
      <c r="E455" s="82" t="s">
        <v>57</v>
      </c>
      <c r="F455" s="83">
        <v>37</v>
      </c>
      <c r="G455" s="31" t="s">
        <v>875</v>
      </c>
    </row>
    <row r="456" spans="1:7" ht="12.75">
      <c r="A456" s="31" t="s">
        <v>889</v>
      </c>
      <c r="B456" s="29" t="s">
        <v>888</v>
      </c>
      <c r="C456" s="30" t="s">
        <v>24</v>
      </c>
      <c r="D456" s="30" t="s">
        <v>31</v>
      </c>
      <c r="E456" s="82" t="s">
        <v>153</v>
      </c>
      <c r="F456" s="83">
        <v>25</v>
      </c>
      <c r="G456" s="31" t="s">
        <v>875</v>
      </c>
    </row>
    <row r="457" spans="1:7" ht="12.75">
      <c r="A457" s="31" t="s">
        <v>891</v>
      </c>
      <c r="B457" s="29" t="s">
        <v>890</v>
      </c>
      <c r="C457" s="30" t="s">
        <v>24</v>
      </c>
      <c r="D457" s="30" t="s">
        <v>25</v>
      </c>
      <c r="E457" s="82" t="s">
        <v>61</v>
      </c>
      <c r="F457" s="83">
        <v>28</v>
      </c>
      <c r="G457" s="31" t="s">
        <v>875</v>
      </c>
    </row>
    <row r="458" spans="1:7" ht="12.75">
      <c r="A458" s="31" t="s">
        <v>1022</v>
      </c>
      <c r="B458" s="29" t="s">
        <v>1023</v>
      </c>
      <c r="C458" s="30" t="s">
        <v>26</v>
      </c>
      <c r="D458" s="30" t="s">
        <v>31</v>
      </c>
      <c r="E458" s="82" t="s">
        <v>75</v>
      </c>
      <c r="F458" s="83">
        <v>41</v>
      </c>
      <c r="G458" s="31" t="s">
        <v>875</v>
      </c>
    </row>
    <row r="459" spans="1:7" ht="12.75">
      <c r="A459" s="31" t="s">
        <v>60</v>
      </c>
      <c r="B459" s="29" t="s">
        <v>59</v>
      </c>
      <c r="C459" s="30" t="s">
        <v>24</v>
      </c>
      <c r="D459" s="30" t="s">
        <v>44</v>
      </c>
      <c r="E459" s="82" t="s">
        <v>520</v>
      </c>
      <c r="F459" s="83">
        <v>27</v>
      </c>
      <c r="G459" s="31" t="s">
        <v>875</v>
      </c>
    </row>
    <row r="460" spans="1:7" ht="12.75">
      <c r="A460" s="31" t="s">
        <v>893</v>
      </c>
      <c r="B460" s="29" t="s">
        <v>892</v>
      </c>
      <c r="C460" s="30" t="s">
        <v>24</v>
      </c>
      <c r="D460" s="30" t="s">
        <v>173</v>
      </c>
      <c r="E460" s="82" t="s">
        <v>81</v>
      </c>
      <c r="F460" s="83">
        <v>42</v>
      </c>
      <c r="G460" s="31" t="s">
        <v>875</v>
      </c>
    </row>
    <row r="461" spans="1:7" ht="12.75">
      <c r="A461" s="31" t="s">
        <v>66</v>
      </c>
      <c r="B461" s="29" t="s">
        <v>65</v>
      </c>
      <c r="C461" s="30" t="s">
        <v>24</v>
      </c>
      <c r="D461" s="30" t="s">
        <v>31</v>
      </c>
      <c r="E461" s="82" t="s">
        <v>93</v>
      </c>
      <c r="F461" s="83">
        <v>34</v>
      </c>
      <c r="G461" s="31" t="s">
        <v>875</v>
      </c>
    </row>
    <row r="462" spans="1:7" ht="12.75">
      <c r="A462" s="31" t="s">
        <v>895</v>
      </c>
      <c r="B462" s="29" t="s">
        <v>894</v>
      </c>
      <c r="C462" s="30" t="s">
        <v>24</v>
      </c>
      <c r="D462" s="30" t="s">
        <v>31</v>
      </c>
      <c r="E462" s="82" t="s">
        <v>28</v>
      </c>
      <c r="F462" s="83">
        <v>31</v>
      </c>
      <c r="G462" s="31" t="s">
        <v>875</v>
      </c>
    </row>
    <row r="463" spans="1:7" ht="12.75">
      <c r="A463" s="31" t="s">
        <v>923</v>
      </c>
      <c r="B463" s="29" t="s">
        <v>924</v>
      </c>
      <c r="C463" s="30" t="s">
        <v>24</v>
      </c>
      <c r="D463" s="30" t="s">
        <v>25</v>
      </c>
      <c r="E463" s="82" t="s">
        <v>40</v>
      </c>
      <c r="F463" s="83">
        <v>49</v>
      </c>
      <c r="G463" s="31" t="s">
        <v>925</v>
      </c>
    </row>
    <row r="464" spans="1:7" ht="12.75">
      <c r="A464" s="31" t="s">
        <v>1029</v>
      </c>
      <c r="B464" s="29" t="s">
        <v>1030</v>
      </c>
      <c r="C464" s="30" t="s">
        <v>26</v>
      </c>
      <c r="D464" s="30" t="s">
        <v>44</v>
      </c>
      <c r="E464" s="82" t="s">
        <v>58</v>
      </c>
      <c r="F464" s="83">
        <v>59</v>
      </c>
      <c r="G464" s="31" t="s">
        <v>925</v>
      </c>
    </row>
    <row r="465" spans="1:7" ht="12.75">
      <c r="A465" s="31" t="s">
        <v>1038</v>
      </c>
      <c r="B465" s="29" t="s">
        <v>1039</v>
      </c>
      <c r="C465" s="30" t="s">
        <v>24</v>
      </c>
      <c r="D465" s="30" t="s">
        <v>44</v>
      </c>
      <c r="E465" s="82" t="s">
        <v>682</v>
      </c>
      <c r="F465" s="83">
        <v>25</v>
      </c>
      <c r="G465" s="31" t="s">
        <v>925</v>
      </c>
    </row>
    <row r="466" ht="12.75">
      <c r="A466" s="30" t="s">
        <v>893</v>
      </c>
    </row>
    <row r="467" ht="12.75">
      <c r="A467" s="30" t="s">
        <v>895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3"/>
  <sheetViews>
    <sheetView showZeros="0" zoomScalePageLayoutView="0" workbookViewId="0" topLeftCell="A1">
      <pane ySplit="2" topLeftCell="A51" activePane="bottomLeft" state="frozen"/>
      <selection pane="topLeft" activeCell="A1" sqref="A1"/>
      <selection pane="bottomLeft" activeCell="E87" sqref="E87"/>
    </sheetView>
  </sheetViews>
  <sheetFormatPr defaultColWidth="11.00390625" defaultRowHeight="12.75"/>
  <cols>
    <col min="1" max="2" width="4.75390625" style="35" customWidth="1"/>
    <col min="3" max="3" width="4.75390625" style="2" customWidth="1"/>
    <col min="4" max="4" width="10.875" style="32" customWidth="1"/>
    <col min="5" max="5" width="23.375" style="0" bestFit="1" customWidth="1"/>
    <col min="6" max="6" width="4.375" style="35" customWidth="1"/>
    <col min="7" max="12" width="7.75390625" style="5" customWidth="1"/>
    <col min="13" max="13" width="8.875" style="6" customWidth="1"/>
    <col min="14" max="14" width="5.875" style="6" customWidth="1"/>
    <col min="15" max="15" width="8.125" style="6" customWidth="1"/>
    <col min="16" max="16" width="7.25390625" style="6" customWidth="1"/>
    <col min="17" max="16384" width="11.00390625" style="1" customWidth="1"/>
  </cols>
  <sheetData>
    <row r="1" spans="7:16" ht="13.5" thickBot="1">
      <c r="G1" s="44"/>
      <c r="H1" s="44"/>
      <c r="I1" s="44"/>
      <c r="J1" s="44"/>
      <c r="K1" s="44"/>
      <c r="L1" s="44"/>
      <c r="M1" s="93" t="s">
        <v>5</v>
      </c>
      <c r="N1" s="93"/>
      <c r="O1" s="93"/>
      <c r="P1" s="53"/>
    </row>
    <row r="2" spans="1:16" ht="12.75">
      <c r="A2" s="94" t="s">
        <v>1090</v>
      </c>
      <c r="B2" s="95"/>
      <c r="C2" s="19" t="s">
        <v>899</v>
      </c>
      <c r="D2" s="20" t="s">
        <v>6</v>
      </c>
      <c r="E2" s="21" t="s">
        <v>15</v>
      </c>
      <c r="F2" s="36" t="s">
        <v>3</v>
      </c>
      <c r="G2" s="42">
        <v>1</v>
      </c>
      <c r="H2" s="43">
        <v>2</v>
      </c>
      <c r="I2" s="49">
        <v>3</v>
      </c>
      <c r="J2" s="66">
        <v>4</v>
      </c>
      <c r="K2" s="43">
        <v>5</v>
      </c>
      <c r="L2" s="49">
        <v>6</v>
      </c>
      <c r="M2" s="56" t="s">
        <v>10</v>
      </c>
      <c r="N2" s="57" t="s">
        <v>12</v>
      </c>
      <c r="O2" s="58" t="s">
        <v>2</v>
      </c>
      <c r="P2" s="59" t="s">
        <v>11</v>
      </c>
    </row>
    <row r="3" spans="1:16" ht="15.75" customHeight="1">
      <c r="A3" s="90">
        <v>1</v>
      </c>
      <c r="B3" s="91">
        <v>4</v>
      </c>
      <c r="C3" s="80"/>
      <c r="D3" s="70" t="str">
        <f>IF(E3="","",VLOOKUP(E3,Base!$A:$G,2,FALSE))</f>
        <v>3 64878</v>
      </c>
      <c r="E3" s="23" t="s">
        <v>744</v>
      </c>
      <c r="F3" s="37">
        <f>IF(E3="","",VLOOKUP(E3,Base!$A:$G,6,FALSE))</f>
        <v>39</v>
      </c>
      <c r="G3" s="18">
        <v>162</v>
      </c>
      <c r="H3" s="18">
        <v>137</v>
      </c>
      <c r="I3" s="50">
        <v>168</v>
      </c>
      <c r="J3" s="67">
        <v>146</v>
      </c>
      <c r="K3" s="18">
        <v>162</v>
      </c>
      <c r="L3" s="50">
        <v>153</v>
      </c>
      <c r="M3" s="60">
        <f aca="true" t="shared" si="0" ref="M3:M8">IF(F3="","",SUM(G3:L3))</f>
        <v>928</v>
      </c>
      <c r="N3" s="14">
        <f aca="true" t="shared" si="1" ref="N3:N8">IF(F3="","",COUNTA(G3:L3))</f>
        <v>6</v>
      </c>
      <c r="O3" s="45">
        <f>IF($F3="","",IF(M3=0,"",M3/N3))</f>
        <v>154.66666666666666</v>
      </c>
      <c r="P3" s="61">
        <f aca="true" t="shared" si="2" ref="P3:P8">IF(F3="","",(M3+(F3*N3)))</f>
        <v>1162</v>
      </c>
    </row>
    <row r="4" spans="1:16" ht="15.75" customHeight="1">
      <c r="A4" s="91"/>
      <c r="B4" s="91"/>
      <c r="C4" s="80"/>
      <c r="D4" s="70" t="str">
        <f>IF(E4="","",VLOOKUP(E4,Base!$A:$G,2,FALSE))</f>
        <v>13 105541</v>
      </c>
      <c r="E4" s="23" t="s">
        <v>767</v>
      </c>
      <c r="F4" s="37">
        <f>IF(E4="","",VLOOKUP(E4,Base!$A:$G,6,FALSE))</f>
        <v>39</v>
      </c>
      <c r="G4" s="14">
        <v>146</v>
      </c>
      <c r="H4" s="14">
        <v>134</v>
      </c>
      <c r="I4" s="51">
        <v>149</v>
      </c>
      <c r="J4" s="68">
        <v>176</v>
      </c>
      <c r="K4" s="14">
        <v>181</v>
      </c>
      <c r="L4" s="51">
        <v>170</v>
      </c>
      <c r="M4" s="62">
        <f t="shared" si="0"/>
        <v>956</v>
      </c>
      <c r="N4" s="14">
        <f t="shared" si="1"/>
        <v>6</v>
      </c>
      <c r="O4" s="22">
        <f>IF(F4="","",IF(M4=0,"",M4/N4))</f>
        <v>159.33333333333334</v>
      </c>
      <c r="P4" s="63">
        <f t="shared" si="2"/>
        <v>1190</v>
      </c>
    </row>
    <row r="5" spans="1:16" ht="15.75" customHeight="1">
      <c r="A5" s="91"/>
      <c r="B5" s="91"/>
      <c r="C5" s="80">
        <v>1</v>
      </c>
      <c r="D5" s="70" t="str">
        <f>IF(E5="","",VLOOKUP(E5,Base!$A:$G,2,FALSE))</f>
        <v>88 57160</v>
      </c>
      <c r="E5" s="23" t="s">
        <v>796</v>
      </c>
      <c r="F5" s="37">
        <f>IF(E5="","",VLOOKUP(E5,Base!$A:$G,6,FALSE))</f>
        <v>20</v>
      </c>
      <c r="G5" s="14">
        <v>225</v>
      </c>
      <c r="H5" s="14">
        <v>206</v>
      </c>
      <c r="I5" s="51">
        <v>179</v>
      </c>
      <c r="J5" s="68">
        <v>191</v>
      </c>
      <c r="K5" s="14">
        <v>155</v>
      </c>
      <c r="L5" s="51">
        <v>168</v>
      </c>
      <c r="M5" s="62">
        <f t="shared" si="0"/>
        <v>1124</v>
      </c>
      <c r="N5" s="14">
        <f t="shared" si="1"/>
        <v>6</v>
      </c>
      <c r="O5" s="22">
        <f>IF(F5="","",IF(M5=0,"",M5/N5))</f>
        <v>187.33333333333334</v>
      </c>
      <c r="P5" s="63">
        <f t="shared" si="2"/>
        <v>1244</v>
      </c>
    </row>
    <row r="6" spans="1:16" ht="15.75" customHeight="1" hidden="1">
      <c r="A6" s="91"/>
      <c r="B6" s="91"/>
      <c r="C6" s="80"/>
      <c r="D6" s="70">
        <f>IF(E6="","",VLOOKUP(E6,Base!$A:$G,2,FALSE))</f>
      </c>
      <c r="E6" s="23"/>
      <c r="F6" s="37">
        <f>IF(E6="","",VLOOKUP(E6,Base!$A:$G,6,FALSE))</f>
      </c>
      <c r="G6" s="14"/>
      <c r="H6" s="14"/>
      <c r="I6" s="51"/>
      <c r="J6" s="68"/>
      <c r="K6" s="14"/>
      <c r="L6" s="51"/>
      <c r="M6" s="62">
        <f t="shared" si="0"/>
      </c>
      <c r="N6" s="14">
        <f t="shared" si="1"/>
      </c>
      <c r="O6" s="22">
        <f>IF(F6="","",IF(M6=0,"",M6/N6))</f>
      </c>
      <c r="P6" s="63">
        <f t="shared" si="2"/>
      </c>
    </row>
    <row r="7" spans="1:16" ht="15.75" customHeight="1" hidden="1">
      <c r="A7" s="91"/>
      <c r="B7" s="91"/>
      <c r="C7" s="80"/>
      <c r="D7" s="70">
        <f>IF(E7="","",VLOOKUP(E7,Base!$A:$G,2,FALSE))</f>
      </c>
      <c r="E7" s="23"/>
      <c r="F7" s="37">
        <f>IF(E7="","",VLOOKUP(E7,Base!$A:$G,6,FALSE))</f>
      </c>
      <c r="G7" s="14"/>
      <c r="H7" s="14"/>
      <c r="I7" s="51"/>
      <c r="J7" s="68"/>
      <c r="K7" s="14"/>
      <c r="L7" s="51"/>
      <c r="M7" s="62">
        <f t="shared" si="0"/>
      </c>
      <c r="N7" s="14">
        <f t="shared" si="1"/>
      </c>
      <c r="O7" s="22">
        <f>IF(F7="","",IF(M7=0,"",M7/N7))</f>
      </c>
      <c r="P7" s="63">
        <f t="shared" si="2"/>
      </c>
    </row>
    <row r="8" spans="1:16" ht="15.75" customHeight="1" hidden="1">
      <c r="A8" s="91"/>
      <c r="B8" s="91"/>
      <c r="C8" s="80"/>
      <c r="D8" s="70">
        <f>IF(E8="","",VLOOKUP(E8,Base!$A:$G,2,FALSE))</f>
      </c>
      <c r="E8" s="23"/>
      <c r="F8" s="37">
        <f>IF(E8="","",VLOOKUP(E8,Base!$A:$G,6,FALSE))</f>
      </c>
      <c r="G8" s="14"/>
      <c r="H8" s="14"/>
      <c r="I8" s="51"/>
      <c r="J8" s="68"/>
      <c r="K8" s="14"/>
      <c r="L8" s="51"/>
      <c r="M8" s="62">
        <f t="shared" si="0"/>
      </c>
      <c r="N8" s="14">
        <f t="shared" si="1"/>
      </c>
      <c r="O8" s="22">
        <f>IF(F8="","",IF(M8=0,"",M8/N8))</f>
      </c>
      <c r="P8" s="63">
        <f t="shared" si="2"/>
      </c>
    </row>
    <row r="9" spans="1:16" ht="15.75" customHeight="1">
      <c r="A9" s="92"/>
      <c r="B9" s="92"/>
      <c r="C9" s="81"/>
      <c r="D9" s="71"/>
      <c r="E9" s="41" t="s">
        <v>1073</v>
      </c>
      <c r="F9" s="46">
        <f>IF(D3="","",SUM(F3:F8))</f>
        <v>98</v>
      </c>
      <c r="G9" s="48">
        <f>IF(F9="","",SUM(G3:G8))</f>
        <v>533</v>
      </c>
      <c r="H9" s="48">
        <f>IF(F9="","",SUM(H3:H8))</f>
        <v>477</v>
      </c>
      <c r="I9" s="48">
        <f>IF(F9="","",SUM(I3:I8))</f>
        <v>496</v>
      </c>
      <c r="J9" s="48">
        <f>IF(F9="","",SUM(J3:J8))</f>
        <v>513</v>
      </c>
      <c r="K9" s="48">
        <f>IF(F9="","",SUM(K3:K8))</f>
        <v>498</v>
      </c>
      <c r="L9" s="48">
        <f>IF(F9="","",SUM(L3:L8))</f>
        <v>491</v>
      </c>
      <c r="M9" s="64">
        <f>IF(G9="","",SUM(M3:M8))</f>
        <v>3008</v>
      </c>
      <c r="N9" s="46">
        <f>IF(G9="","",SUM(N3:N8))</f>
        <v>18</v>
      </c>
      <c r="O9" s="47">
        <f>IF(G9="","",IF(M9=0,"",M9/N9))</f>
        <v>167.11111111111111</v>
      </c>
      <c r="P9" s="65">
        <f>IF(G9="","",SUM(P3:P8))</f>
        <v>3596</v>
      </c>
    </row>
    <row r="10" spans="1:19" ht="15.75" customHeight="1">
      <c r="A10" s="90">
        <v>2</v>
      </c>
      <c r="B10" s="90">
        <v>5</v>
      </c>
      <c r="C10" s="80"/>
      <c r="D10" s="70" t="str">
        <f>IF(E10="","",VLOOKUP(E10,Base!$A:$G,2,FALSE))</f>
        <v>13 104900</v>
      </c>
      <c r="E10" s="23" t="s">
        <v>867</v>
      </c>
      <c r="F10" s="37">
        <f>IF(E10="","",VLOOKUP(E10,Base!$A:$G,6,FALSE))</f>
        <v>42</v>
      </c>
      <c r="G10" s="18">
        <v>211</v>
      </c>
      <c r="H10" s="18">
        <v>146</v>
      </c>
      <c r="I10" s="50">
        <v>208</v>
      </c>
      <c r="J10" s="67">
        <v>180</v>
      </c>
      <c r="K10" s="18">
        <v>163</v>
      </c>
      <c r="L10" s="50">
        <v>181</v>
      </c>
      <c r="M10" s="60">
        <f aca="true" t="shared" si="3" ref="M10:M15">IF(F10="","",SUM(G10:L10))</f>
        <v>1089</v>
      </c>
      <c r="N10" s="14">
        <f aca="true" t="shared" si="4" ref="N10:N15">IF(F10="","",COUNTA(G10:L10))</f>
        <v>6</v>
      </c>
      <c r="O10" s="45">
        <f>IF($F10="","",IF(M10=0,"",M10/N10))</f>
        <v>181.5</v>
      </c>
      <c r="P10" s="61">
        <f aca="true" t="shared" si="5" ref="P10:P15">IF(F10="","",(M10+(F10*N10)))</f>
        <v>1341</v>
      </c>
      <c r="S10" s="9"/>
    </row>
    <row r="11" spans="1:16" ht="15.75" customHeight="1">
      <c r="A11" s="91"/>
      <c r="B11" s="91"/>
      <c r="C11" s="80"/>
      <c r="D11" s="70" t="str">
        <f>IF(E11="","",VLOOKUP(E11,Base!$A:$G,2,FALSE))</f>
        <v>11 102359</v>
      </c>
      <c r="E11" s="23" t="s">
        <v>1074</v>
      </c>
      <c r="F11" s="37">
        <f>IF(E11="","",VLOOKUP(E11,Base!$A:$G,6,FALSE))</f>
        <v>58</v>
      </c>
      <c r="G11" s="14">
        <v>132</v>
      </c>
      <c r="H11" s="14">
        <v>137</v>
      </c>
      <c r="I11" s="51">
        <v>142</v>
      </c>
      <c r="J11" s="68">
        <v>127</v>
      </c>
      <c r="K11" s="14">
        <v>143</v>
      </c>
      <c r="L11" s="51">
        <v>173</v>
      </c>
      <c r="M11" s="62">
        <f t="shared" si="3"/>
        <v>854</v>
      </c>
      <c r="N11" s="14">
        <f t="shared" si="4"/>
        <v>6</v>
      </c>
      <c r="O11" s="22">
        <f>IF(F11="","",IF(M11=0,"",M11/N11))</f>
        <v>142.33333333333334</v>
      </c>
      <c r="P11" s="63">
        <f t="shared" si="5"/>
        <v>1202</v>
      </c>
    </row>
    <row r="12" spans="1:16" ht="15.75" customHeight="1">
      <c r="A12" s="91"/>
      <c r="B12" s="91"/>
      <c r="C12" s="80">
        <v>2</v>
      </c>
      <c r="D12" s="70" t="str">
        <f>IF(E12="","",VLOOKUP(E12,Base!$A:$G,2,FALSE))</f>
        <v>11 102358</v>
      </c>
      <c r="E12" s="23" t="s">
        <v>859</v>
      </c>
      <c r="F12" s="37">
        <f>IF(E12="","",VLOOKUP(E12,Base!$A:$G,6,FALSE))</f>
        <v>41</v>
      </c>
      <c r="G12" s="14">
        <v>134</v>
      </c>
      <c r="H12" s="14">
        <v>163</v>
      </c>
      <c r="I12" s="51">
        <v>186</v>
      </c>
      <c r="J12" s="68">
        <v>153</v>
      </c>
      <c r="K12" s="14">
        <v>151</v>
      </c>
      <c r="L12" s="51">
        <v>149</v>
      </c>
      <c r="M12" s="62">
        <f t="shared" si="3"/>
        <v>936</v>
      </c>
      <c r="N12" s="14">
        <f t="shared" si="4"/>
        <v>6</v>
      </c>
      <c r="O12" s="22">
        <f>IF(F12="","",IF(M12=0,"",M12/N12))</f>
        <v>156</v>
      </c>
      <c r="P12" s="63">
        <f t="shared" si="5"/>
        <v>1182</v>
      </c>
    </row>
    <row r="13" spans="1:16" ht="15.75" customHeight="1" hidden="1">
      <c r="A13" s="91"/>
      <c r="B13" s="91"/>
      <c r="C13" s="80"/>
      <c r="D13" s="70">
        <f>IF(E13="","",VLOOKUP(E13,Base!$A:$G,2,FALSE))</f>
      </c>
      <c r="E13" s="23"/>
      <c r="F13" s="37">
        <f>IF(E13="","",VLOOKUP(E13,Base!$A:$G,6,FALSE))</f>
      </c>
      <c r="G13" s="14"/>
      <c r="H13" s="14"/>
      <c r="I13" s="51"/>
      <c r="J13" s="68"/>
      <c r="K13" s="14"/>
      <c r="L13" s="51"/>
      <c r="M13" s="62">
        <f t="shared" si="3"/>
      </c>
      <c r="N13" s="14">
        <f t="shared" si="4"/>
      </c>
      <c r="O13" s="22">
        <f>IF(F13="","",IF(M13=0,"",M13/N13))</f>
      </c>
      <c r="P13" s="63">
        <f t="shared" si="5"/>
      </c>
    </row>
    <row r="14" spans="1:16" ht="15.75" customHeight="1" hidden="1">
      <c r="A14" s="91"/>
      <c r="B14" s="91"/>
      <c r="C14" s="80"/>
      <c r="D14" s="70">
        <f>IF(E14="","",VLOOKUP(E14,Base!$A:$G,2,FALSE))</f>
      </c>
      <c r="E14" s="23"/>
      <c r="F14" s="37">
        <f>IF(E14="","",VLOOKUP(E14,Base!$A:$G,6,FALSE))</f>
      </c>
      <c r="G14" s="14"/>
      <c r="H14" s="14"/>
      <c r="I14" s="51"/>
      <c r="J14" s="68"/>
      <c r="K14" s="14"/>
      <c r="L14" s="51"/>
      <c r="M14" s="62">
        <f t="shared" si="3"/>
      </c>
      <c r="N14" s="14">
        <f t="shared" si="4"/>
      </c>
      <c r="O14" s="22">
        <f>IF(F14="","",IF(M14=0,"",M14/N14))</f>
      </c>
      <c r="P14" s="63">
        <f t="shared" si="5"/>
      </c>
    </row>
    <row r="15" spans="1:16" ht="15.75" customHeight="1" hidden="1">
      <c r="A15" s="91"/>
      <c r="B15" s="91"/>
      <c r="C15" s="80"/>
      <c r="D15" s="70">
        <f>IF(E15="","",VLOOKUP(E15,Base!$A:$G,2,FALSE))</f>
      </c>
      <c r="E15" s="23"/>
      <c r="F15" s="37">
        <f>IF(E15="","",VLOOKUP(E15,Base!$A:$G,6,FALSE))</f>
      </c>
      <c r="G15" s="14"/>
      <c r="H15" s="14"/>
      <c r="I15" s="51"/>
      <c r="J15" s="68"/>
      <c r="K15" s="14"/>
      <c r="L15" s="51"/>
      <c r="M15" s="62">
        <f t="shared" si="3"/>
      </c>
      <c r="N15" s="14">
        <f t="shared" si="4"/>
      </c>
      <c r="O15" s="22">
        <f>IF(F15="","",IF(M15=0,"",M15/N15))</f>
      </c>
      <c r="P15" s="63">
        <f t="shared" si="5"/>
      </c>
    </row>
    <row r="16" spans="1:16" ht="15.75" customHeight="1">
      <c r="A16" s="92"/>
      <c r="B16" s="92"/>
      <c r="C16" s="81"/>
      <c r="D16" s="71"/>
      <c r="E16" s="41" t="s">
        <v>1075</v>
      </c>
      <c r="F16" s="46">
        <f>IF(D10="","",SUM(F10:F15))</f>
        <v>141</v>
      </c>
      <c r="G16" s="48">
        <f>IF(F16="","",SUM(G10:G15))</f>
        <v>477</v>
      </c>
      <c r="H16" s="48">
        <f>IF(F16="","",SUM(H10:H15))</f>
        <v>446</v>
      </c>
      <c r="I16" s="52">
        <f>IF(F16="","",SUM(I10:I15))</f>
        <v>536</v>
      </c>
      <c r="J16" s="69">
        <f>IF(F16="","",SUM(J10:J15))</f>
        <v>460</v>
      </c>
      <c r="K16" s="48">
        <f>IF(F16="","",SUM(K10:K15))</f>
        <v>457</v>
      </c>
      <c r="L16" s="52">
        <f>IF(F16="","",SUM(L10:L15))</f>
        <v>503</v>
      </c>
      <c r="M16" s="64">
        <f>IF(G16="","",SUM(M10:M15))</f>
        <v>2879</v>
      </c>
      <c r="N16" s="46">
        <f>IF(G16="","",SUM(N10:N15))</f>
        <v>18</v>
      </c>
      <c r="O16" s="47">
        <f>IF(G16="","",IF(M16=0,"",M16/N16))</f>
        <v>159.94444444444446</v>
      </c>
      <c r="P16" s="65">
        <f>IF(G16="","",SUM(P10:P15))</f>
        <v>3725</v>
      </c>
    </row>
    <row r="17" spans="1:16" ht="15.75" customHeight="1">
      <c r="A17" s="90">
        <v>3</v>
      </c>
      <c r="B17" s="90">
        <v>6</v>
      </c>
      <c r="C17" s="80"/>
      <c r="D17" s="70" t="str">
        <f>IF(E17="","",VLOOKUP(E17,Base!$A:$G,2,FALSE))</f>
        <v>13 104953</v>
      </c>
      <c r="E17" s="23" t="s">
        <v>111</v>
      </c>
      <c r="F17" s="37">
        <f>IF(E17="","",VLOOKUP(E17,Base!$A:$G,6,FALSE))</f>
        <v>57</v>
      </c>
      <c r="G17" s="18">
        <v>168</v>
      </c>
      <c r="H17" s="18">
        <v>128</v>
      </c>
      <c r="I17" s="50">
        <v>135</v>
      </c>
      <c r="J17" s="67">
        <v>177</v>
      </c>
      <c r="K17" s="18">
        <v>130</v>
      </c>
      <c r="L17" s="50">
        <v>175</v>
      </c>
      <c r="M17" s="60">
        <f aca="true" t="shared" si="6" ref="M17:M22">IF(F17="","",SUM(G17:L17))</f>
        <v>913</v>
      </c>
      <c r="N17" s="14">
        <f aca="true" t="shared" si="7" ref="N17:N22">IF(F17="","",COUNTA(G17:L17))</f>
        <v>6</v>
      </c>
      <c r="O17" s="45">
        <f>IF($F17="","",IF(M17=0,"",M17/N17))</f>
        <v>152.16666666666666</v>
      </c>
      <c r="P17" s="61">
        <f aca="true" t="shared" si="8" ref="P17:P22">IF(F17="","",(M17+(F17*N17)))</f>
        <v>1255</v>
      </c>
    </row>
    <row r="18" spans="1:16" ht="15.75" customHeight="1">
      <c r="A18" s="91"/>
      <c r="B18" s="91"/>
      <c r="C18" s="80"/>
      <c r="D18" s="70" t="str">
        <f>IF(E18="","",VLOOKUP(E18,Base!$A:$G,2,FALSE))</f>
        <v>10 99461</v>
      </c>
      <c r="E18" s="23" t="s">
        <v>345</v>
      </c>
      <c r="F18" s="37">
        <f>IF(E18="","",VLOOKUP(E18,Base!$A:$G,6,FALSE))</f>
        <v>27</v>
      </c>
      <c r="G18" s="14">
        <v>179</v>
      </c>
      <c r="H18" s="14">
        <v>169</v>
      </c>
      <c r="I18" s="51">
        <v>225</v>
      </c>
      <c r="J18" s="68">
        <v>188</v>
      </c>
      <c r="K18" s="14">
        <v>211</v>
      </c>
      <c r="L18" s="51">
        <v>168</v>
      </c>
      <c r="M18" s="62">
        <f t="shared" si="6"/>
        <v>1140</v>
      </c>
      <c r="N18" s="14">
        <f t="shared" si="7"/>
        <v>6</v>
      </c>
      <c r="O18" s="22">
        <f>IF(F18="","",IF(M18=0,"",M18/N18))</f>
        <v>190</v>
      </c>
      <c r="P18" s="63">
        <f t="shared" si="8"/>
        <v>1302</v>
      </c>
    </row>
    <row r="19" spans="1:16" ht="15.75" customHeight="1">
      <c r="A19" s="91"/>
      <c r="B19" s="91"/>
      <c r="C19" s="80">
        <v>3</v>
      </c>
      <c r="D19" s="70" t="str">
        <f>IF(E19="","",VLOOKUP(E19,Base!$A:$G,2,FALSE))</f>
        <v>3 47841</v>
      </c>
      <c r="E19" s="23" t="s">
        <v>106</v>
      </c>
      <c r="F19" s="37">
        <f>IF(E19="","",VLOOKUP(E19,Base!$A:$G,6,FALSE))</f>
        <v>26</v>
      </c>
      <c r="G19" s="14">
        <v>175</v>
      </c>
      <c r="H19" s="14">
        <v>201</v>
      </c>
      <c r="I19" s="51">
        <v>188</v>
      </c>
      <c r="J19" s="68">
        <v>169</v>
      </c>
      <c r="K19" s="14">
        <v>168</v>
      </c>
      <c r="L19" s="51">
        <v>151</v>
      </c>
      <c r="M19" s="62">
        <f t="shared" si="6"/>
        <v>1052</v>
      </c>
      <c r="N19" s="14">
        <f t="shared" si="7"/>
        <v>6</v>
      </c>
      <c r="O19" s="22">
        <f>IF(F19="","",IF(M19=0,"",M19/N19))</f>
        <v>175.33333333333334</v>
      </c>
      <c r="P19" s="63">
        <f t="shared" si="8"/>
        <v>1208</v>
      </c>
    </row>
    <row r="20" spans="1:16" ht="15.75" customHeight="1" hidden="1">
      <c r="A20" s="91"/>
      <c r="B20" s="91"/>
      <c r="C20" s="80"/>
      <c r="D20" s="70">
        <f>IF(E20="","",VLOOKUP(E20,Base!$A:$G,2,FALSE))</f>
      </c>
      <c r="E20" s="23"/>
      <c r="F20" s="37">
        <f>IF(E20="","",VLOOKUP(E20,Base!$A:$G,6,FALSE))</f>
      </c>
      <c r="G20" s="14"/>
      <c r="H20" s="14"/>
      <c r="I20" s="51"/>
      <c r="J20" s="68"/>
      <c r="K20" s="14"/>
      <c r="L20" s="51"/>
      <c r="M20" s="62">
        <f t="shared" si="6"/>
      </c>
      <c r="N20" s="14">
        <f t="shared" si="7"/>
      </c>
      <c r="O20" s="22">
        <f>IF(F20="","",IF(M20=0,"",M20/N20))</f>
      </c>
      <c r="P20" s="63">
        <f t="shared" si="8"/>
      </c>
    </row>
    <row r="21" spans="1:16" ht="15.75" customHeight="1" hidden="1">
      <c r="A21" s="91"/>
      <c r="B21" s="91"/>
      <c r="C21" s="80"/>
      <c r="D21" s="70">
        <f>IF(E21="","",VLOOKUP(E21,Base!$A:$G,2,FALSE))</f>
      </c>
      <c r="E21" s="23"/>
      <c r="F21" s="37">
        <f>IF(E21="","",VLOOKUP(E21,Base!$A:$G,6,FALSE))</f>
      </c>
      <c r="G21" s="14"/>
      <c r="H21" s="14"/>
      <c r="I21" s="51"/>
      <c r="J21" s="68"/>
      <c r="K21" s="14"/>
      <c r="L21" s="51"/>
      <c r="M21" s="62">
        <f t="shared" si="6"/>
      </c>
      <c r="N21" s="14">
        <f t="shared" si="7"/>
      </c>
      <c r="O21" s="22">
        <f>IF(F21="","",IF(M21=0,"",M21/N21))</f>
      </c>
      <c r="P21" s="63">
        <f t="shared" si="8"/>
      </c>
    </row>
    <row r="22" spans="1:16" ht="15.75" customHeight="1" hidden="1">
      <c r="A22" s="91"/>
      <c r="B22" s="91"/>
      <c r="C22" s="80"/>
      <c r="D22" s="70">
        <f>IF(E22="","",VLOOKUP(E22,Base!$A:$G,2,FALSE))</f>
      </c>
      <c r="E22" s="23"/>
      <c r="F22" s="37">
        <f>IF(E22="","",VLOOKUP(E22,Base!$A:$G,6,FALSE))</f>
      </c>
      <c r="G22" s="14"/>
      <c r="H22" s="14"/>
      <c r="I22" s="51"/>
      <c r="J22" s="68"/>
      <c r="K22" s="14"/>
      <c r="L22" s="51"/>
      <c r="M22" s="62">
        <f t="shared" si="6"/>
      </c>
      <c r="N22" s="14">
        <f t="shared" si="7"/>
      </c>
      <c r="O22" s="22">
        <f>IF(F22="","",IF(M22=0,"",M22/N22))</f>
      </c>
      <c r="P22" s="63">
        <f t="shared" si="8"/>
      </c>
    </row>
    <row r="23" spans="1:16" ht="15.75" customHeight="1">
      <c r="A23" s="92"/>
      <c r="B23" s="92"/>
      <c r="C23" s="81"/>
      <c r="D23" s="71"/>
      <c r="E23" s="41" t="s">
        <v>1076</v>
      </c>
      <c r="F23" s="46">
        <f>IF(D17="","",SUM(F17:F22))</f>
        <v>110</v>
      </c>
      <c r="G23" s="48">
        <f>IF(F23="","",SUM(G17:G22))</f>
        <v>522</v>
      </c>
      <c r="H23" s="48">
        <f>IF(F23="","",SUM(H17:H22))</f>
        <v>498</v>
      </c>
      <c r="I23" s="52">
        <f>IF(F23="","",SUM(I17:I22))</f>
        <v>548</v>
      </c>
      <c r="J23" s="69">
        <f>IF(F23="","",SUM(J17:J22))</f>
        <v>534</v>
      </c>
      <c r="K23" s="48">
        <f>IF(F23="","",SUM(K17:K22))</f>
        <v>509</v>
      </c>
      <c r="L23" s="52">
        <f>IF(F23="","",SUM(L17:L22))</f>
        <v>494</v>
      </c>
      <c r="M23" s="64">
        <f>IF(G23="","",SUM(M17:M22))</f>
        <v>3105</v>
      </c>
      <c r="N23" s="46">
        <f>IF(G23="","",SUM(N17:N22))</f>
        <v>18</v>
      </c>
      <c r="O23" s="47">
        <f>IF(G23="","",IF(M23=0,"",M23/N23))</f>
        <v>172.5</v>
      </c>
      <c r="P23" s="65">
        <f>IF(G23="","",SUM(P17:P22))</f>
        <v>3765</v>
      </c>
    </row>
    <row r="24" spans="1:16" ht="15.75" customHeight="1">
      <c r="A24" s="90">
        <v>4</v>
      </c>
      <c r="B24" s="90">
        <v>7</v>
      </c>
      <c r="C24" s="80"/>
      <c r="D24" s="70" t="str">
        <f>IF(E24="","",VLOOKUP(E24,Base!$A:$G,2,FALSE))</f>
        <v>13 104899</v>
      </c>
      <c r="E24" s="23" t="s">
        <v>865</v>
      </c>
      <c r="F24" s="37">
        <f>IF(E24="","",VLOOKUP(E24,Base!$A:$G,6,FALSE))</f>
        <v>49</v>
      </c>
      <c r="G24" s="18">
        <v>175</v>
      </c>
      <c r="H24" s="18">
        <v>138</v>
      </c>
      <c r="I24" s="50">
        <v>155</v>
      </c>
      <c r="J24" s="67">
        <v>179</v>
      </c>
      <c r="K24" s="18">
        <v>157</v>
      </c>
      <c r="L24" s="50">
        <v>189</v>
      </c>
      <c r="M24" s="60">
        <f aca="true" t="shared" si="9" ref="M24:M29">IF(F24="","",SUM(G24:L24))</f>
        <v>993</v>
      </c>
      <c r="N24" s="14">
        <f aca="true" t="shared" si="10" ref="N24:N29">IF(F24="","",COUNTA(G24:L24))</f>
        <v>6</v>
      </c>
      <c r="O24" s="45">
        <f>IF($F24="","",IF(M24=0,"",M24/N24))</f>
        <v>165.5</v>
      </c>
      <c r="P24" s="61">
        <f aca="true" t="shared" si="11" ref="P24:P29">IF(F24="","",(M24+(F24*N24)))</f>
        <v>1287</v>
      </c>
    </row>
    <row r="25" spans="1:16" ht="15.75" customHeight="1">
      <c r="A25" s="91"/>
      <c r="B25" s="91"/>
      <c r="C25" s="80"/>
      <c r="D25" s="70" t="str">
        <f>IF(E25="","",VLOOKUP(E25,Base!$A:$G,2,FALSE))</f>
        <v>12 104193</v>
      </c>
      <c r="E25" s="23" t="s">
        <v>863</v>
      </c>
      <c r="F25" s="37">
        <f>IF(E25="","",VLOOKUP(E25,Base!$A:$G,6,FALSE))</f>
        <v>79</v>
      </c>
      <c r="G25" s="14">
        <v>111</v>
      </c>
      <c r="H25" s="14">
        <v>110</v>
      </c>
      <c r="I25" s="51">
        <v>136</v>
      </c>
      <c r="J25" s="68">
        <v>156</v>
      </c>
      <c r="K25" s="14">
        <v>139</v>
      </c>
      <c r="L25" s="51">
        <v>118</v>
      </c>
      <c r="M25" s="62">
        <f t="shared" si="9"/>
        <v>770</v>
      </c>
      <c r="N25" s="14">
        <f t="shared" si="10"/>
        <v>6</v>
      </c>
      <c r="O25" s="22">
        <f>IF(F25="","",IF(M25=0,"",M25/N25))</f>
        <v>128.33333333333334</v>
      </c>
      <c r="P25" s="63">
        <f t="shared" si="11"/>
        <v>1244</v>
      </c>
    </row>
    <row r="26" spans="1:16" ht="15.75" customHeight="1">
      <c r="A26" s="91"/>
      <c r="B26" s="91"/>
      <c r="C26" s="80">
        <v>4</v>
      </c>
      <c r="D26" s="70" t="str">
        <f>IF(E26="","",VLOOKUP(E26,Base!$A:$G,2,FALSE))</f>
        <v>10 100030</v>
      </c>
      <c r="E26" s="23" t="s">
        <v>855</v>
      </c>
      <c r="F26" s="37">
        <f>IF(E26="","",VLOOKUP(E26,Base!$A:$G,6,FALSE))</f>
        <v>37</v>
      </c>
      <c r="G26" s="14">
        <v>160</v>
      </c>
      <c r="H26" s="14">
        <v>153</v>
      </c>
      <c r="I26" s="51">
        <v>149</v>
      </c>
      <c r="J26" s="68">
        <v>180</v>
      </c>
      <c r="K26" s="14">
        <v>214</v>
      </c>
      <c r="L26" s="51">
        <v>208</v>
      </c>
      <c r="M26" s="62">
        <f t="shared" si="9"/>
        <v>1064</v>
      </c>
      <c r="N26" s="14">
        <f t="shared" si="10"/>
        <v>6</v>
      </c>
      <c r="O26" s="22">
        <f>IF(F26="","",IF(M26=0,"",M26/N26))</f>
        <v>177.33333333333334</v>
      </c>
      <c r="P26" s="63">
        <f t="shared" si="11"/>
        <v>1286</v>
      </c>
    </row>
    <row r="27" spans="1:16" ht="15.75" customHeight="1" hidden="1">
      <c r="A27" s="91"/>
      <c r="B27" s="91"/>
      <c r="C27" s="80"/>
      <c r="D27" s="70">
        <f>IF(E27="","",VLOOKUP(E27,Base!$A:$G,2,FALSE))</f>
      </c>
      <c r="E27" s="23"/>
      <c r="F27" s="37">
        <f>IF(E27="","",VLOOKUP(E27,Base!$A:$G,6,FALSE))</f>
      </c>
      <c r="G27" s="14"/>
      <c r="H27" s="14"/>
      <c r="I27" s="51"/>
      <c r="J27" s="68"/>
      <c r="K27" s="14"/>
      <c r="L27" s="51"/>
      <c r="M27" s="62">
        <f t="shared" si="9"/>
      </c>
      <c r="N27" s="14">
        <f t="shared" si="10"/>
      </c>
      <c r="O27" s="22">
        <f>IF(F27="","",IF(M27=0,"",M27/N27))</f>
      </c>
      <c r="P27" s="63">
        <f t="shared" si="11"/>
      </c>
    </row>
    <row r="28" spans="1:16" ht="15.75" customHeight="1" hidden="1">
      <c r="A28" s="91"/>
      <c r="B28" s="91"/>
      <c r="C28" s="80"/>
      <c r="D28" s="70">
        <f>IF(E28="","",VLOOKUP(E28,Base!$A:$G,2,FALSE))</f>
      </c>
      <c r="E28" s="23"/>
      <c r="F28" s="37">
        <f>IF(E28="","",VLOOKUP(E28,Base!$A:$G,6,FALSE))</f>
      </c>
      <c r="G28" s="14"/>
      <c r="H28" s="14"/>
      <c r="I28" s="51"/>
      <c r="J28" s="68"/>
      <c r="K28" s="14"/>
      <c r="L28" s="51"/>
      <c r="M28" s="62">
        <f t="shared" si="9"/>
      </c>
      <c r="N28" s="14">
        <f t="shared" si="10"/>
      </c>
      <c r="O28" s="22">
        <f>IF(F28="","",IF(M28=0,"",M28/N28))</f>
      </c>
      <c r="P28" s="63">
        <f t="shared" si="11"/>
      </c>
    </row>
    <row r="29" spans="1:16" ht="15.75" customHeight="1" hidden="1">
      <c r="A29" s="91"/>
      <c r="B29" s="91"/>
      <c r="C29" s="80"/>
      <c r="D29" s="70">
        <f>IF(E29="","",VLOOKUP(E29,Base!$A:$G,2,FALSE))</f>
      </c>
      <c r="E29" s="23"/>
      <c r="F29" s="37">
        <f>IF(E29="","",VLOOKUP(E29,Base!$A:$G,6,FALSE))</f>
      </c>
      <c r="G29" s="14"/>
      <c r="H29" s="14"/>
      <c r="I29" s="51"/>
      <c r="J29" s="68"/>
      <c r="K29" s="14"/>
      <c r="L29" s="51"/>
      <c r="M29" s="62">
        <f t="shared" si="9"/>
      </c>
      <c r="N29" s="14">
        <f t="shared" si="10"/>
      </c>
      <c r="O29" s="22">
        <f>IF(F29="","",IF(M29=0,"",M29/N29))</f>
      </c>
      <c r="P29" s="63">
        <f t="shared" si="11"/>
      </c>
    </row>
    <row r="30" spans="1:16" ht="15.75" customHeight="1">
      <c r="A30" s="92"/>
      <c r="B30" s="92"/>
      <c r="C30" s="81"/>
      <c r="D30" s="71"/>
      <c r="E30" s="41" t="s">
        <v>1077</v>
      </c>
      <c r="F30" s="46">
        <f>IF(D24="","",SUM(F24:F29))</f>
        <v>165</v>
      </c>
      <c r="G30" s="48">
        <f>IF(F30="","",SUM(G24:G29))</f>
        <v>446</v>
      </c>
      <c r="H30" s="48">
        <f>IF(F30="","",SUM(H24:H29))</f>
        <v>401</v>
      </c>
      <c r="I30" s="52">
        <f>IF(F30="","",SUM(I24:I29))</f>
        <v>440</v>
      </c>
      <c r="J30" s="69">
        <f>IF(F30="","",SUM(J24:J29))</f>
        <v>515</v>
      </c>
      <c r="K30" s="48">
        <f>IF(F30="","",SUM(K24:K29))</f>
        <v>510</v>
      </c>
      <c r="L30" s="52">
        <f>IF(F30="","",SUM(L24:L29))</f>
        <v>515</v>
      </c>
      <c r="M30" s="64">
        <f>IF(G30="","",SUM(M24:M29))</f>
        <v>2827</v>
      </c>
      <c r="N30" s="46">
        <f>IF(G30="","",SUM(N24:N29))</f>
        <v>18</v>
      </c>
      <c r="O30" s="47">
        <f>IF(G30="","",IF(M30=0,"",M30/N30))</f>
        <v>157.05555555555554</v>
      </c>
      <c r="P30" s="65">
        <f>IF(G30="","",SUM(P24:P29))</f>
        <v>3817</v>
      </c>
    </row>
    <row r="31" spans="1:16" ht="15.75" customHeight="1">
      <c r="A31" s="90">
        <v>5</v>
      </c>
      <c r="B31" s="90">
        <v>8</v>
      </c>
      <c r="C31" s="80"/>
      <c r="D31" s="70" t="str">
        <f>IF(E31="","",VLOOKUP(E31,Base!$A:$G,2,FALSE))</f>
        <v>14 106928</v>
      </c>
      <c r="E31" s="23" t="s">
        <v>828</v>
      </c>
      <c r="F31" s="37">
        <f>IF(E31="","",VLOOKUP(E31,Base!$A:$G,6,FALSE))</f>
        <v>59</v>
      </c>
      <c r="G31" s="18">
        <v>141</v>
      </c>
      <c r="H31" s="18">
        <v>164</v>
      </c>
      <c r="I31" s="50">
        <v>108</v>
      </c>
      <c r="J31" s="67">
        <v>121</v>
      </c>
      <c r="K31" s="18">
        <v>131</v>
      </c>
      <c r="L31" s="50">
        <v>153</v>
      </c>
      <c r="M31" s="60">
        <f aca="true" t="shared" si="12" ref="M31:M36">IF(F31="","",SUM(G31:L31))</f>
        <v>818</v>
      </c>
      <c r="N31" s="14">
        <f aca="true" t="shared" si="13" ref="N31:N36">IF(F31="","",COUNTA(G31:L31))</f>
        <v>6</v>
      </c>
      <c r="O31" s="45">
        <f>IF($F31="","",IF(M31=0,"",M31/N31))</f>
        <v>136.33333333333334</v>
      </c>
      <c r="P31" s="61">
        <f aca="true" t="shared" si="14" ref="P31:P36">IF(F31="","",(M31+(F31*N31)))</f>
        <v>1172</v>
      </c>
    </row>
    <row r="32" spans="1:16" ht="15.75" customHeight="1">
      <c r="A32" s="91"/>
      <c r="B32" s="91"/>
      <c r="C32" s="80"/>
      <c r="D32" s="70" t="str">
        <f>IF(E32="","",VLOOKUP(E32,Base!$A:$G,2,FALSE))</f>
        <v>12 104191</v>
      </c>
      <c r="E32" s="23" t="s">
        <v>622</v>
      </c>
      <c r="F32" s="37">
        <f>IF(E32="","",VLOOKUP(E32,Base!$A:$G,6,FALSE))</f>
        <v>37</v>
      </c>
      <c r="G32" s="14">
        <v>142</v>
      </c>
      <c r="H32" s="14">
        <v>161</v>
      </c>
      <c r="I32" s="51">
        <v>177</v>
      </c>
      <c r="J32" s="68">
        <v>149</v>
      </c>
      <c r="K32" s="14">
        <v>157</v>
      </c>
      <c r="L32" s="51">
        <v>157</v>
      </c>
      <c r="M32" s="62">
        <f t="shared" si="12"/>
        <v>943</v>
      </c>
      <c r="N32" s="14">
        <f t="shared" si="13"/>
        <v>6</v>
      </c>
      <c r="O32" s="22">
        <f>IF(F32="","",IF(M32=0,"",M32/N32))</f>
        <v>157.16666666666666</v>
      </c>
      <c r="P32" s="63">
        <f t="shared" si="14"/>
        <v>1165</v>
      </c>
    </row>
    <row r="33" spans="1:16" ht="15.75" customHeight="1">
      <c r="A33" s="91"/>
      <c r="B33" s="91"/>
      <c r="C33" s="80">
        <v>5</v>
      </c>
      <c r="D33" s="70" t="str">
        <f>IF(E33="","",VLOOKUP(E33,Base!$A:$G,2,FALSE))</f>
        <v>87 51752</v>
      </c>
      <c r="E33" s="23" t="s">
        <v>606</v>
      </c>
      <c r="F33" s="37">
        <f>IF(E33="","",VLOOKUP(E33,Base!$A:$G,6,FALSE))</f>
        <v>46</v>
      </c>
      <c r="G33" s="14">
        <v>127</v>
      </c>
      <c r="H33" s="14">
        <v>135</v>
      </c>
      <c r="I33" s="51">
        <v>153</v>
      </c>
      <c r="J33" s="68">
        <v>144</v>
      </c>
      <c r="K33" s="14">
        <v>129</v>
      </c>
      <c r="L33" s="51">
        <v>146</v>
      </c>
      <c r="M33" s="62">
        <f t="shared" si="12"/>
        <v>834</v>
      </c>
      <c r="N33" s="14">
        <f t="shared" si="13"/>
        <v>6</v>
      </c>
      <c r="O33" s="22">
        <f>IF(F33="","",IF(M33=0,"",M33/N33))</f>
        <v>139</v>
      </c>
      <c r="P33" s="63">
        <f t="shared" si="14"/>
        <v>1110</v>
      </c>
    </row>
    <row r="34" spans="1:16" ht="15.75" customHeight="1" hidden="1">
      <c r="A34" s="91"/>
      <c r="B34" s="91"/>
      <c r="C34" s="80"/>
      <c r="D34" s="70">
        <f>IF(E34="","",VLOOKUP(E34,Base!$A:$G,2,FALSE))</f>
      </c>
      <c r="E34" s="23"/>
      <c r="F34" s="37">
        <f>IF(E34="","",VLOOKUP(E34,Base!$A:$G,6,FALSE))</f>
      </c>
      <c r="G34" s="14"/>
      <c r="H34" s="14"/>
      <c r="I34" s="51"/>
      <c r="J34" s="68"/>
      <c r="K34" s="14"/>
      <c r="L34" s="51"/>
      <c r="M34" s="62">
        <f t="shared" si="12"/>
      </c>
      <c r="N34" s="14">
        <f t="shared" si="13"/>
      </c>
      <c r="O34" s="22">
        <f>IF(F34="","",IF(M34=0,"",M34/N34))</f>
      </c>
      <c r="P34" s="63">
        <f t="shared" si="14"/>
      </c>
    </row>
    <row r="35" spans="1:16" ht="15.75" customHeight="1" hidden="1">
      <c r="A35" s="91"/>
      <c r="B35" s="91"/>
      <c r="C35" s="80"/>
      <c r="D35" s="70">
        <f>IF(E35="","",VLOOKUP(E35,Base!$A:$G,2,FALSE))</f>
      </c>
      <c r="E35" s="23"/>
      <c r="F35" s="37">
        <f>IF(E35="","",VLOOKUP(E35,Base!$A:$G,6,FALSE))</f>
      </c>
      <c r="G35" s="14"/>
      <c r="H35" s="14"/>
      <c r="I35" s="51"/>
      <c r="J35" s="68"/>
      <c r="K35" s="14"/>
      <c r="L35" s="51"/>
      <c r="M35" s="62">
        <f t="shared" si="12"/>
      </c>
      <c r="N35" s="14">
        <f t="shared" si="13"/>
      </c>
      <c r="O35" s="22">
        <f>IF(F35="","",IF(M35=0,"",M35/N35))</f>
      </c>
      <c r="P35" s="63">
        <f t="shared" si="14"/>
      </c>
    </row>
    <row r="36" spans="1:16" ht="15.75" customHeight="1" hidden="1">
      <c r="A36" s="91"/>
      <c r="B36" s="91"/>
      <c r="C36" s="80"/>
      <c r="D36" s="70">
        <f>IF(E36="","",VLOOKUP(E36,Base!$A:$G,2,FALSE))</f>
      </c>
      <c r="E36" s="23"/>
      <c r="F36" s="37">
        <f>IF(E36="","",VLOOKUP(E36,Base!$A:$G,6,FALSE))</f>
      </c>
      <c r="G36" s="14"/>
      <c r="H36" s="14"/>
      <c r="I36" s="51"/>
      <c r="J36" s="68"/>
      <c r="K36" s="14"/>
      <c r="L36" s="51"/>
      <c r="M36" s="62">
        <f t="shared" si="12"/>
      </c>
      <c r="N36" s="14">
        <f t="shared" si="13"/>
      </c>
      <c r="O36" s="22">
        <f>IF(F36="","",IF(M36=0,"",M36/N36))</f>
      </c>
      <c r="P36" s="63">
        <f t="shared" si="14"/>
      </c>
    </row>
    <row r="37" spans="1:16" ht="15.75" customHeight="1">
      <c r="A37" s="92"/>
      <c r="B37" s="92"/>
      <c r="C37" s="81"/>
      <c r="D37" s="71"/>
      <c r="E37" s="41" t="s">
        <v>1078</v>
      </c>
      <c r="F37" s="46">
        <f>IF(D31="","",SUM(F31:F36))</f>
        <v>142</v>
      </c>
      <c r="G37" s="48">
        <f>IF(F37="","",SUM(G31:G36))</f>
        <v>410</v>
      </c>
      <c r="H37" s="48">
        <f>IF(F37="","",SUM(H31:H36))</f>
        <v>460</v>
      </c>
      <c r="I37" s="52">
        <f>IF(F37="","",SUM(I31:I36))</f>
        <v>438</v>
      </c>
      <c r="J37" s="69">
        <f>IF(F37="","",SUM(J31:J36))</f>
        <v>414</v>
      </c>
      <c r="K37" s="48">
        <f>IF(F37="","",SUM(K31:K36))</f>
        <v>417</v>
      </c>
      <c r="L37" s="52">
        <f>IF(F37="","",SUM(L31:L36))</f>
        <v>456</v>
      </c>
      <c r="M37" s="64">
        <f>IF(G37="","",SUM(M31:M36))</f>
        <v>2595</v>
      </c>
      <c r="N37" s="46">
        <f>IF(G37="","",SUM(N31:N36))</f>
        <v>18</v>
      </c>
      <c r="O37" s="47">
        <f>IF(G37="","",IF(M37=0,"",M37/N37))</f>
        <v>144.16666666666666</v>
      </c>
      <c r="P37" s="65">
        <f>IF(G37="","",SUM(P31:P36))</f>
        <v>3447</v>
      </c>
    </row>
    <row r="38" spans="1:18" ht="15.75" customHeight="1">
      <c r="A38" s="90">
        <v>6</v>
      </c>
      <c r="B38" s="90">
        <v>9</v>
      </c>
      <c r="C38" s="80"/>
      <c r="D38" s="70" t="str">
        <f>IF(E38="","",VLOOKUP(E38,Base!$A:$G,2,FALSE))</f>
        <v>7 93025</v>
      </c>
      <c r="E38" s="23" t="s">
        <v>649</v>
      </c>
      <c r="F38" s="37">
        <f>IF(E38="","",VLOOKUP(E38,Base!$A:$G,6,FALSE))</f>
        <v>39</v>
      </c>
      <c r="G38" s="18">
        <v>187</v>
      </c>
      <c r="H38" s="18">
        <v>169</v>
      </c>
      <c r="I38" s="50">
        <v>161</v>
      </c>
      <c r="J38" s="67">
        <v>125</v>
      </c>
      <c r="K38" s="18">
        <v>160</v>
      </c>
      <c r="L38" s="50">
        <v>203</v>
      </c>
      <c r="M38" s="60">
        <f aca="true" t="shared" si="15" ref="M38:M43">IF(F38="","",SUM(G38:L38))</f>
        <v>1005</v>
      </c>
      <c r="N38" s="14">
        <f aca="true" t="shared" si="16" ref="N38:N43">IF(F38="","",COUNTA(G38:L38))</f>
        <v>6</v>
      </c>
      <c r="O38" s="45">
        <f>IF($F38="","",IF(M38=0,"",M38/N38))</f>
        <v>167.5</v>
      </c>
      <c r="P38" s="61">
        <f aca="true" t="shared" si="17" ref="P38:P43">IF(F38="","",(M38+(F38*N38)))</f>
        <v>1239</v>
      </c>
      <c r="R38" s="1" t="s">
        <v>898</v>
      </c>
    </row>
    <row r="39" spans="1:16" ht="15.75" customHeight="1">
      <c r="A39" s="91"/>
      <c r="B39" s="91"/>
      <c r="C39" s="80"/>
      <c r="D39" s="70" t="str">
        <f>IF(E39="","",VLOOKUP(E39,Base!$A:$G,2,FALSE))</f>
        <v>85 35912</v>
      </c>
      <c r="E39" s="23" t="s">
        <v>665</v>
      </c>
      <c r="F39" s="37">
        <f>IF(E39="","",VLOOKUP(E39,Base!$A:$G,6,FALSE))</f>
        <v>39</v>
      </c>
      <c r="G39" s="14">
        <v>158</v>
      </c>
      <c r="H39" s="14">
        <v>133</v>
      </c>
      <c r="I39" s="51">
        <v>155</v>
      </c>
      <c r="J39" s="68">
        <v>147</v>
      </c>
      <c r="K39" s="14">
        <v>163</v>
      </c>
      <c r="L39" s="51">
        <v>169</v>
      </c>
      <c r="M39" s="62">
        <f t="shared" si="15"/>
        <v>925</v>
      </c>
      <c r="N39" s="14">
        <f t="shared" si="16"/>
        <v>6</v>
      </c>
      <c r="O39" s="22">
        <f>IF(F39="","",IF(M39=0,"",M39/N39))</f>
        <v>154.16666666666666</v>
      </c>
      <c r="P39" s="63">
        <f t="shared" si="17"/>
        <v>1159</v>
      </c>
    </row>
    <row r="40" spans="1:16" ht="15.75" customHeight="1">
      <c r="A40" s="91"/>
      <c r="B40" s="91"/>
      <c r="C40" s="80">
        <v>6</v>
      </c>
      <c r="D40" s="70" t="str">
        <f>IF(E40="","",VLOOKUP(E40,Base!$A:$G,2,FALSE))</f>
        <v>3 47987</v>
      </c>
      <c r="E40" s="23" t="s">
        <v>645</v>
      </c>
      <c r="F40" s="37">
        <f>IF(E40="","",VLOOKUP(E40,Base!$A:$G,6,FALSE))</f>
        <v>44</v>
      </c>
      <c r="G40" s="14">
        <v>129</v>
      </c>
      <c r="H40" s="14">
        <v>205</v>
      </c>
      <c r="I40" s="51">
        <v>166</v>
      </c>
      <c r="J40" s="68">
        <v>168</v>
      </c>
      <c r="K40" s="14">
        <v>156</v>
      </c>
      <c r="L40" s="51">
        <v>180</v>
      </c>
      <c r="M40" s="62">
        <f t="shared" si="15"/>
        <v>1004</v>
      </c>
      <c r="N40" s="14">
        <f t="shared" si="16"/>
        <v>6</v>
      </c>
      <c r="O40" s="22">
        <f>IF(F40="","",IF(M40=0,"",M40/N40))</f>
        <v>167.33333333333334</v>
      </c>
      <c r="P40" s="63">
        <f t="shared" si="17"/>
        <v>1268</v>
      </c>
    </row>
    <row r="41" spans="1:16" ht="15.75" customHeight="1" hidden="1">
      <c r="A41" s="91"/>
      <c r="B41" s="91"/>
      <c r="C41" s="80"/>
      <c r="D41" s="70">
        <f>IF(E41="","",VLOOKUP(E41,Base!$A:$G,2,FALSE))</f>
      </c>
      <c r="E41" s="23"/>
      <c r="F41" s="37">
        <f>IF(E41="","",VLOOKUP(E41,Base!$A:$G,6,FALSE))</f>
      </c>
      <c r="G41" s="14"/>
      <c r="H41" s="14"/>
      <c r="I41" s="51"/>
      <c r="J41" s="68"/>
      <c r="K41" s="14"/>
      <c r="L41" s="51"/>
      <c r="M41" s="62">
        <f t="shared" si="15"/>
      </c>
      <c r="N41" s="14">
        <f t="shared" si="16"/>
      </c>
      <c r="O41" s="22">
        <f>IF(F41="","",IF(M41=0,"",M41/N41))</f>
      </c>
      <c r="P41" s="63">
        <f t="shared" si="17"/>
      </c>
    </row>
    <row r="42" spans="1:16" ht="15.75" customHeight="1" hidden="1">
      <c r="A42" s="91"/>
      <c r="B42" s="91"/>
      <c r="C42" s="80"/>
      <c r="D42" s="70">
        <f>IF(E42="","",VLOOKUP(E42,Base!$A:$G,2,FALSE))</f>
      </c>
      <c r="E42" s="23"/>
      <c r="F42" s="37">
        <f>IF(E42="","",VLOOKUP(E42,Base!$A:$G,6,FALSE))</f>
      </c>
      <c r="G42" s="14"/>
      <c r="H42" s="14"/>
      <c r="I42" s="51"/>
      <c r="J42" s="68"/>
      <c r="K42" s="14"/>
      <c r="L42" s="51"/>
      <c r="M42" s="62">
        <f t="shared" si="15"/>
      </c>
      <c r="N42" s="14">
        <f t="shared" si="16"/>
      </c>
      <c r="O42" s="22">
        <f>IF(F42="","",IF(M42=0,"",M42/N42))</f>
      </c>
      <c r="P42" s="63">
        <f t="shared" si="17"/>
      </c>
    </row>
    <row r="43" spans="1:16" ht="15.75" customHeight="1" hidden="1">
      <c r="A43" s="91"/>
      <c r="B43" s="91"/>
      <c r="C43" s="80"/>
      <c r="D43" s="70">
        <f>IF(E43="","",VLOOKUP(E43,Base!$A:$G,2,FALSE))</f>
      </c>
      <c r="E43" s="23"/>
      <c r="F43" s="37">
        <f>IF(E43="","",VLOOKUP(E43,Base!$A:$G,6,FALSE))</f>
      </c>
      <c r="G43" s="14"/>
      <c r="H43" s="14"/>
      <c r="I43" s="51"/>
      <c r="J43" s="68"/>
      <c r="K43" s="14"/>
      <c r="L43" s="51"/>
      <c r="M43" s="62">
        <f t="shared" si="15"/>
      </c>
      <c r="N43" s="14">
        <f t="shared" si="16"/>
      </c>
      <c r="O43" s="22">
        <f>IF(F43="","",IF(M43=0,"",M43/N43))</f>
      </c>
      <c r="P43" s="63">
        <f t="shared" si="17"/>
      </c>
    </row>
    <row r="44" spans="1:16" ht="15.75" customHeight="1">
      <c r="A44" s="92"/>
      <c r="B44" s="92"/>
      <c r="C44" s="81"/>
      <c r="D44" s="71"/>
      <c r="E44" s="41" t="s">
        <v>1079</v>
      </c>
      <c r="F44" s="46">
        <f>IF(D38="","",SUM(F38:F43))</f>
        <v>122</v>
      </c>
      <c r="G44" s="48">
        <f>IF(F44="","",SUM(G38:G43))</f>
        <v>474</v>
      </c>
      <c r="H44" s="48">
        <f>IF(F44="","",SUM(H38:H43))</f>
        <v>507</v>
      </c>
      <c r="I44" s="52">
        <f>IF(F44="","",SUM(I38:I43))</f>
        <v>482</v>
      </c>
      <c r="J44" s="69">
        <f>IF(F44="","",SUM(J38:J43))</f>
        <v>440</v>
      </c>
      <c r="K44" s="48">
        <f>IF(F44="","",SUM(K38:K43))</f>
        <v>479</v>
      </c>
      <c r="L44" s="52">
        <f>IF(F44="","",SUM(L38:L43))</f>
        <v>552</v>
      </c>
      <c r="M44" s="64">
        <f>IF(G44="","",SUM(M38:M43))</f>
        <v>2934</v>
      </c>
      <c r="N44" s="46">
        <f>IF(G44="","",SUM(N38:N43))</f>
        <v>18</v>
      </c>
      <c r="O44" s="47">
        <f>IF(G44="","",IF(M44=0,"",M44/N44))</f>
        <v>163</v>
      </c>
      <c r="P44" s="65">
        <f>IF(G44="","",SUM(P38:P43))</f>
        <v>3666</v>
      </c>
    </row>
    <row r="45" spans="1:16" ht="15.75" customHeight="1">
      <c r="A45" s="90">
        <v>7</v>
      </c>
      <c r="B45" s="90">
        <v>10</v>
      </c>
      <c r="C45" s="80"/>
      <c r="D45" s="70" t="str">
        <f>IF(E45="","",VLOOKUP(E45,Base!$A:$G,2,FALSE))</f>
        <v>5 88975</v>
      </c>
      <c r="E45" s="23" t="s">
        <v>742</v>
      </c>
      <c r="F45" s="37">
        <f>IF(E45="","",VLOOKUP(E45,Base!$A:$G,6,FALSE))</f>
        <v>30</v>
      </c>
      <c r="G45" s="18">
        <v>210</v>
      </c>
      <c r="H45" s="18">
        <v>189</v>
      </c>
      <c r="I45" s="50">
        <v>168</v>
      </c>
      <c r="J45" s="67">
        <v>223</v>
      </c>
      <c r="K45" s="18">
        <v>157</v>
      </c>
      <c r="L45" s="50">
        <v>161</v>
      </c>
      <c r="M45" s="60">
        <f aca="true" t="shared" si="18" ref="M45:M50">IF(F45="","",SUM(G45:L45))</f>
        <v>1108</v>
      </c>
      <c r="N45" s="14">
        <f aca="true" t="shared" si="19" ref="N45:N50">IF(F45="","",COUNTA(G45:L45))</f>
        <v>6</v>
      </c>
      <c r="O45" s="45">
        <f>IF($F45="","",IF(M45=0,"",M45/N45))</f>
        <v>184.66666666666666</v>
      </c>
      <c r="P45" s="61">
        <f aca="true" t="shared" si="20" ref="P45:P50">IF(F45="","",(M45+(F45*N45)))</f>
        <v>1288</v>
      </c>
    </row>
    <row r="46" spans="1:16" ht="15.75" customHeight="1">
      <c r="A46" s="91"/>
      <c r="B46" s="91"/>
      <c r="C46" s="80"/>
      <c r="D46" s="70" t="str">
        <f>IF(E46="","",VLOOKUP(E46,Base!$A:$G,2,FALSE))</f>
        <v>6 91887</v>
      </c>
      <c r="E46" s="23" t="s">
        <v>740</v>
      </c>
      <c r="F46" s="37">
        <f>IF(E46="","",VLOOKUP(E46,Base!$A:$G,6,FALSE))</f>
        <v>42</v>
      </c>
      <c r="G46" s="14">
        <v>170</v>
      </c>
      <c r="H46" s="14">
        <v>194</v>
      </c>
      <c r="I46" s="51">
        <v>212</v>
      </c>
      <c r="J46" s="68">
        <v>142</v>
      </c>
      <c r="K46" s="14">
        <v>170</v>
      </c>
      <c r="L46" s="51">
        <v>151</v>
      </c>
      <c r="M46" s="62">
        <f t="shared" si="18"/>
        <v>1039</v>
      </c>
      <c r="N46" s="14">
        <f t="shared" si="19"/>
        <v>6</v>
      </c>
      <c r="O46" s="22">
        <f>IF(F46="","",IF(M46=0,"",M46/N46))</f>
        <v>173.16666666666666</v>
      </c>
      <c r="P46" s="63">
        <f t="shared" si="20"/>
        <v>1291</v>
      </c>
    </row>
    <row r="47" spans="1:16" ht="15.75" customHeight="1">
      <c r="A47" s="91"/>
      <c r="B47" s="91"/>
      <c r="C47" s="80">
        <v>7</v>
      </c>
      <c r="D47" s="70" t="str">
        <f>IF(E47="","",VLOOKUP(E47,Base!$A:$G,2,FALSE))</f>
        <v>92 67063</v>
      </c>
      <c r="E47" s="23" t="s">
        <v>584</v>
      </c>
      <c r="F47" s="37">
        <f>IF(E47="","",VLOOKUP(E47,Base!$A:$G,6,FALSE))</f>
        <v>42</v>
      </c>
      <c r="G47" s="14">
        <v>181</v>
      </c>
      <c r="H47" s="14">
        <v>148</v>
      </c>
      <c r="I47" s="51">
        <v>148</v>
      </c>
      <c r="J47" s="68">
        <v>161</v>
      </c>
      <c r="K47" s="14">
        <v>173</v>
      </c>
      <c r="L47" s="51">
        <v>145</v>
      </c>
      <c r="M47" s="62">
        <f t="shared" si="18"/>
        <v>956</v>
      </c>
      <c r="N47" s="14">
        <f t="shared" si="19"/>
        <v>6</v>
      </c>
      <c r="O47" s="22">
        <f>IF(F47="","",IF(M47=0,"",M47/N47))</f>
        <v>159.33333333333334</v>
      </c>
      <c r="P47" s="63">
        <f t="shared" si="20"/>
        <v>1208</v>
      </c>
    </row>
    <row r="48" spans="1:16" ht="15.75" customHeight="1" hidden="1">
      <c r="A48" s="91"/>
      <c r="B48" s="91"/>
      <c r="C48" s="80"/>
      <c r="D48" s="70">
        <f>IF(E48="","",VLOOKUP(E48,Base!$A:$G,2,FALSE))</f>
      </c>
      <c r="E48" s="23"/>
      <c r="F48" s="37">
        <f>IF(E48="","",VLOOKUP(E48,Base!$A:$G,6,FALSE))</f>
      </c>
      <c r="G48" s="14"/>
      <c r="H48" s="14"/>
      <c r="I48" s="51"/>
      <c r="J48" s="68"/>
      <c r="K48" s="14"/>
      <c r="L48" s="51"/>
      <c r="M48" s="62">
        <f t="shared" si="18"/>
      </c>
      <c r="N48" s="14">
        <f t="shared" si="19"/>
      </c>
      <c r="O48" s="22">
        <f>IF(F48="","",IF(M48=0,"",M48/N48))</f>
      </c>
      <c r="P48" s="63">
        <f t="shared" si="20"/>
      </c>
    </row>
    <row r="49" spans="1:16" ht="15.75" customHeight="1" hidden="1">
      <c r="A49" s="91"/>
      <c r="B49" s="91"/>
      <c r="C49" s="80"/>
      <c r="D49" s="70">
        <f>IF(E49="","",VLOOKUP(E49,Base!$A:$G,2,FALSE))</f>
      </c>
      <c r="E49" s="23"/>
      <c r="F49" s="37">
        <f>IF(E49="","",VLOOKUP(E49,Base!$A:$G,6,FALSE))</f>
      </c>
      <c r="G49" s="14"/>
      <c r="H49" s="14"/>
      <c r="I49" s="51"/>
      <c r="J49" s="68"/>
      <c r="K49" s="14"/>
      <c r="L49" s="51"/>
      <c r="M49" s="62">
        <f t="shared" si="18"/>
      </c>
      <c r="N49" s="14">
        <f t="shared" si="19"/>
      </c>
      <c r="O49" s="22">
        <f>IF(F49="","",IF(M49=0,"",M49/N49))</f>
      </c>
      <c r="P49" s="63">
        <f t="shared" si="20"/>
      </c>
    </row>
    <row r="50" spans="1:16" ht="15.75" customHeight="1" hidden="1">
      <c r="A50" s="91"/>
      <c r="B50" s="91"/>
      <c r="C50" s="80"/>
      <c r="D50" s="70">
        <f>IF(E50="","",VLOOKUP(E50,Base!$A:$G,2,FALSE))</f>
      </c>
      <c r="E50" s="23"/>
      <c r="F50" s="37">
        <f>IF(E50="","",VLOOKUP(E50,Base!$A:$G,6,FALSE))</f>
      </c>
      <c r="G50" s="14"/>
      <c r="H50" s="14"/>
      <c r="I50" s="51"/>
      <c r="J50" s="68"/>
      <c r="K50" s="14"/>
      <c r="L50" s="51"/>
      <c r="M50" s="62">
        <f t="shared" si="18"/>
      </c>
      <c r="N50" s="14">
        <f t="shared" si="19"/>
      </c>
      <c r="O50" s="22">
        <f>IF(F50="","",IF(M50=0,"",M50/N50))</f>
      </c>
      <c r="P50" s="63">
        <f t="shared" si="20"/>
      </c>
    </row>
    <row r="51" spans="1:16" ht="15.75" customHeight="1">
      <c r="A51" s="92"/>
      <c r="B51" s="92"/>
      <c r="C51" s="81"/>
      <c r="D51" s="71"/>
      <c r="E51" s="41" t="s">
        <v>1080</v>
      </c>
      <c r="F51" s="46">
        <f>IF(D45="","",SUM(F45:F50))</f>
        <v>114</v>
      </c>
      <c r="G51" s="48">
        <f>IF(F51="","",SUM(G45:G50))</f>
        <v>561</v>
      </c>
      <c r="H51" s="48">
        <f>IF(F51="","",SUM(H45:H50))</f>
        <v>531</v>
      </c>
      <c r="I51" s="52">
        <f>IF(F51="","",SUM(I45:I50))</f>
        <v>528</v>
      </c>
      <c r="J51" s="69">
        <f>IF(F51="","",SUM(J45:J50))</f>
        <v>526</v>
      </c>
      <c r="K51" s="48">
        <f>IF(F51="","",SUM(K45:K50))</f>
        <v>500</v>
      </c>
      <c r="L51" s="52">
        <f>IF(F51="","",SUM(L45:L50))</f>
        <v>457</v>
      </c>
      <c r="M51" s="64">
        <f>IF(G51="","",SUM(M45:M50))</f>
        <v>3103</v>
      </c>
      <c r="N51" s="46">
        <f>IF(G51="","",SUM(N45:N50))</f>
        <v>18</v>
      </c>
      <c r="O51" s="47">
        <f>IF(G51="","",IF(M51=0,"",M51/N51))</f>
        <v>172.38888888888889</v>
      </c>
      <c r="P51" s="65">
        <f>IF(G51="","",SUM(P45:P50))</f>
        <v>3787</v>
      </c>
    </row>
    <row r="52" spans="1:16" ht="15.75" customHeight="1">
      <c r="A52" s="90">
        <v>8</v>
      </c>
      <c r="B52" s="90">
        <v>11</v>
      </c>
      <c r="C52" s="80"/>
      <c r="D52" s="70" t="str">
        <f>IF(E52="","",VLOOKUP(E52,Base!$A:$G,2,FALSE))</f>
        <v>13 104520</v>
      </c>
      <c r="E52" s="23" t="s">
        <v>629</v>
      </c>
      <c r="F52" s="37">
        <f>IF(E52="","",VLOOKUP(E52,Base!$A:$G,6,FALSE))</f>
        <v>42</v>
      </c>
      <c r="G52" s="18">
        <v>146</v>
      </c>
      <c r="H52" s="18">
        <v>146</v>
      </c>
      <c r="I52" s="50">
        <v>125</v>
      </c>
      <c r="J52" s="67">
        <v>194</v>
      </c>
      <c r="K52" s="18">
        <v>157</v>
      </c>
      <c r="L52" s="50">
        <v>176</v>
      </c>
      <c r="M52" s="60">
        <f aca="true" t="shared" si="21" ref="M52:M57">IF(F52="","",SUM(G52:L52))</f>
        <v>944</v>
      </c>
      <c r="N52" s="14">
        <f aca="true" t="shared" si="22" ref="N52:N57">IF(F52="","",COUNTA(G52:L52))</f>
        <v>6</v>
      </c>
      <c r="O52" s="45">
        <f>IF($F52="","",IF(M52=0,"",M52/N52))</f>
        <v>157.33333333333334</v>
      </c>
      <c r="P52" s="61">
        <f aca="true" t="shared" si="23" ref="P52:P57">IF(F52="","",(M52+(F52*N52)))</f>
        <v>1196</v>
      </c>
    </row>
    <row r="53" spans="1:16" ht="15.75" customHeight="1">
      <c r="A53" s="91"/>
      <c r="B53" s="91"/>
      <c r="C53" s="80"/>
      <c r="D53" s="70" t="str">
        <f>IF(E53="","",VLOOKUP(E53,Base!$A:$G,2,FALSE))</f>
        <v>5 88431</v>
      </c>
      <c r="E53" s="23" t="s">
        <v>659</v>
      </c>
      <c r="F53" s="37">
        <f>IF(E53="","",VLOOKUP(E53,Base!$A:$G,6,FALSE))</f>
        <v>40</v>
      </c>
      <c r="G53" s="14">
        <v>167</v>
      </c>
      <c r="H53" s="14">
        <v>172</v>
      </c>
      <c r="I53" s="51">
        <v>190</v>
      </c>
      <c r="J53" s="68">
        <v>136</v>
      </c>
      <c r="K53" s="14">
        <v>155</v>
      </c>
      <c r="L53" s="51">
        <v>129</v>
      </c>
      <c r="M53" s="62">
        <f t="shared" si="21"/>
        <v>949</v>
      </c>
      <c r="N53" s="14">
        <f t="shared" si="22"/>
        <v>6</v>
      </c>
      <c r="O53" s="22">
        <f>IF(F53="","",IF(M53=0,"",M53/N53))</f>
        <v>158.16666666666666</v>
      </c>
      <c r="P53" s="63">
        <f t="shared" si="23"/>
        <v>1189</v>
      </c>
    </row>
    <row r="54" spans="1:16" ht="15.75" customHeight="1">
      <c r="A54" s="91"/>
      <c r="B54" s="91"/>
      <c r="C54" s="80">
        <v>8</v>
      </c>
      <c r="D54" s="70" t="str">
        <f>IF(E54="","",VLOOKUP(E54,Base!$A:$G,2,FALSE))</f>
        <v>5 88427</v>
      </c>
      <c r="E54" s="23" t="s">
        <v>661</v>
      </c>
      <c r="F54" s="37">
        <f>IF(E54="","",VLOOKUP(E54,Base!$A:$G,6,FALSE))</f>
        <v>35</v>
      </c>
      <c r="G54" s="14">
        <v>184</v>
      </c>
      <c r="H54" s="14">
        <v>182</v>
      </c>
      <c r="I54" s="51">
        <v>172</v>
      </c>
      <c r="J54" s="68">
        <v>166</v>
      </c>
      <c r="K54" s="14">
        <v>204</v>
      </c>
      <c r="L54" s="51">
        <v>144</v>
      </c>
      <c r="M54" s="62">
        <f t="shared" si="21"/>
        <v>1052</v>
      </c>
      <c r="N54" s="14">
        <f t="shared" si="22"/>
        <v>6</v>
      </c>
      <c r="O54" s="22">
        <f>IF(F54="","",IF(M54=0,"",M54/N54))</f>
        <v>175.33333333333334</v>
      </c>
      <c r="P54" s="63">
        <f t="shared" si="23"/>
        <v>1262</v>
      </c>
    </row>
    <row r="55" spans="1:16" ht="15.75" customHeight="1" hidden="1">
      <c r="A55" s="91"/>
      <c r="B55" s="91"/>
      <c r="C55" s="80"/>
      <c r="D55" s="70">
        <f>IF(E55="","",VLOOKUP(E55,Base!$A:$G,2,FALSE))</f>
      </c>
      <c r="E55" s="23"/>
      <c r="F55" s="37">
        <f>IF(E55="","",VLOOKUP(E55,Base!$A:$G,6,FALSE))</f>
      </c>
      <c r="G55" s="14"/>
      <c r="H55" s="14"/>
      <c r="I55" s="51"/>
      <c r="J55" s="68"/>
      <c r="K55" s="14"/>
      <c r="L55" s="51"/>
      <c r="M55" s="62">
        <f t="shared" si="21"/>
      </c>
      <c r="N55" s="14">
        <f t="shared" si="22"/>
      </c>
      <c r="O55" s="22">
        <f>IF(F55="","",IF(M55=0,"",M55/N55))</f>
      </c>
      <c r="P55" s="63">
        <f t="shared" si="23"/>
      </c>
    </row>
    <row r="56" spans="1:16" ht="15.75" customHeight="1" hidden="1">
      <c r="A56" s="91"/>
      <c r="B56" s="91"/>
      <c r="C56" s="80"/>
      <c r="D56" s="70">
        <f>IF(E56="","",VLOOKUP(E56,Base!$A:$G,2,FALSE))</f>
      </c>
      <c r="E56" s="23"/>
      <c r="F56" s="37">
        <f>IF(E56="","",VLOOKUP(E56,Base!$A:$G,6,FALSE))</f>
      </c>
      <c r="G56" s="14"/>
      <c r="H56" s="14"/>
      <c r="I56" s="51"/>
      <c r="J56" s="68"/>
      <c r="K56" s="14"/>
      <c r="L56" s="51"/>
      <c r="M56" s="62">
        <f t="shared" si="21"/>
      </c>
      <c r="N56" s="14">
        <f t="shared" si="22"/>
      </c>
      <c r="O56" s="22">
        <f>IF(F56="","",IF(M56=0,"",M56/N56))</f>
      </c>
      <c r="P56" s="63">
        <f t="shared" si="23"/>
      </c>
    </row>
    <row r="57" spans="1:16" ht="15.75" customHeight="1" hidden="1">
      <c r="A57" s="91"/>
      <c r="B57" s="91"/>
      <c r="C57" s="80"/>
      <c r="D57" s="70">
        <f>IF(E57="","",VLOOKUP(E57,Base!$A:$G,2,FALSE))</f>
      </c>
      <c r="E57" s="23"/>
      <c r="F57" s="37">
        <f>IF(E57="","",VLOOKUP(E57,Base!$A:$G,6,FALSE))</f>
      </c>
      <c r="G57" s="14"/>
      <c r="H57" s="14"/>
      <c r="I57" s="51"/>
      <c r="J57" s="68"/>
      <c r="K57" s="14"/>
      <c r="L57" s="51"/>
      <c r="M57" s="62">
        <f t="shared" si="21"/>
      </c>
      <c r="N57" s="14">
        <f t="shared" si="22"/>
      </c>
      <c r="O57" s="22">
        <f>IF(F57="","",IF(M57=0,"",M57/N57))</f>
      </c>
      <c r="P57" s="63">
        <f t="shared" si="23"/>
      </c>
    </row>
    <row r="58" spans="1:16" ht="15.75" customHeight="1">
      <c r="A58" s="92"/>
      <c r="B58" s="92"/>
      <c r="C58" s="81"/>
      <c r="D58" s="71"/>
      <c r="E58" s="41" t="s">
        <v>1081</v>
      </c>
      <c r="F58" s="46">
        <f>IF(D52="","",SUM(F52:F57))</f>
        <v>117</v>
      </c>
      <c r="G58" s="48">
        <f>IF(F58="","",SUM(G52:G57))</f>
        <v>497</v>
      </c>
      <c r="H58" s="48">
        <f>IF(F58="","",SUM(H52:H57))</f>
        <v>500</v>
      </c>
      <c r="I58" s="52">
        <f>IF(F58="","",SUM(I52:I57))</f>
        <v>487</v>
      </c>
      <c r="J58" s="69">
        <f>IF(F58="","",SUM(J52:J57))</f>
        <v>496</v>
      </c>
      <c r="K58" s="48">
        <f>IF(F58="","",SUM(K52:K57))</f>
        <v>516</v>
      </c>
      <c r="L58" s="52">
        <f>IF(F58="","",SUM(L52:L57))</f>
        <v>449</v>
      </c>
      <c r="M58" s="64">
        <f>IF(G58="","",SUM(M52:M57))</f>
        <v>2945</v>
      </c>
      <c r="N58" s="46">
        <f>IF(G58="","",SUM(N52:N57))</f>
        <v>18</v>
      </c>
      <c r="O58" s="47">
        <f>IF(G58="","",IF(M58=0,"",M58/N58))</f>
        <v>163.61111111111111</v>
      </c>
      <c r="P58" s="65">
        <f>IF(G58="","",SUM(P52:P57))</f>
        <v>3647</v>
      </c>
    </row>
    <row r="59" spans="1:16" ht="15.75" customHeight="1">
      <c r="A59" s="90">
        <v>9</v>
      </c>
      <c r="B59" s="90">
        <v>12</v>
      </c>
      <c r="C59" s="80"/>
      <c r="D59" s="70" t="str">
        <f>IF(E59="","",VLOOKUP(E59,Base!$A:$G,2,FALSE))</f>
        <v>4 87093</v>
      </c>
      <c r="E59" s="23" t="s">
        <v>481</v>
      </c>
      <c r="F59" s="37">
        <f>IF(E59="","",VLOOKUP(E59,Base!$A:$G,6,FALSE))</f>
        <v>30</v>
      </c>
      <c r="G59" s="18">
        <v>200</v>
      </c>
      <c r="H59" s="18">
        <v>177</v>
      </c>
      <c r="I59" s="50">
        <v>177</v>
      </c>
      <c r="J59" s="67">
        <v>182</v>
      </c>
      <c r="K59" s="18">
        <v>212</v>
      </c>
      <c r="L59" s="50">
        <v>184</v>
      </c>
      <c r="M59" s="60">
        <f aca="true" t="shared" si="24" ref="M59:M64">IF(F59="","",SUM(G59:L59))</f>
        <v>1132</v>
      </c>
      <c r="N59" s="14">
        <f aca="true" t="shared" si="25" ref="N59:N64">IF(F59="","",COUNTA(G59:L59))</f>
        <v>6</v>
      </c>
      <c r="O59" s="45">
        <f>IF($F59="","",IF(M59=0,"",M59/N59))</f>
        <v>188.66666666666666</v>
      </c>
      <c r="P59" s="61">
        <f aca="true" t="shared" si="26" ref="P59:P64">IF(F59="","",(M59+(F59*N59)))</f>
        <v>1312</v>
      </c>
    </row>
    <row r="60" spans="1:16" ht="15.75" customHeight="1">
      <c r="A60" s="91"/>
      <c r="B60" s="91"/>
      <c r="C60" s="80"/>
      <c r="D60" s="70" t="str">
        <f>IF(E60="","",VLOOKUP(E60,Base!$A:$G,2,FALSE))</f>
        <v>7 93270</v>
      </c>
      <c r="E60" s="23" t="s">
        <v>181</v>
      </c>
      <c r="F60" s="37">
        <f>IF(E60="","",VLOOKUP(E60,Base!$A:$G,6,FALSE))</f>
        <v>32</v>
      </c>
      <c r="G60" s="14">
        <v>176</v>
      </c>
      <c r="H60" s="14">
        <v>222</v>
      </c>
      <c r="I60" s="51">
        <v>167</v>
      </c>
      <c r="J60" s="68">
        <v>202</v>
      </c>
      <c r="K60" s="14">
        <v>149</v>
      </c>
      <c r="L60" s="51">
        <v>177</v>
      </c>
      <c r="M60" s="62">
        <f t="shared" si="24"/>
        <v>1093</v>
      </c>
      <c r="N60" s="14">
        <f t="shared" si="25"/>
        <v>6</v>
      </c>
      <c r="O60" s="22">
        <f>IF(F60="","",IF(M60=0,"",M60/N60))</f>
        <v>182.16666666666666</v>
      </c>
      <c r="P60" s="63">
        <f t="shared" si="26"/>
        <v>1285</v>
      </c>
    </row>
    <row r="61" spans="1:16" ht="15.75" customHeight="1">
      <c r="A61" s="91"/>
      <c r="B61" s="91"/>
      <c r="C61" s="80">
        <v>9</v>
      </c>
      <c r="D61" s="70" t="str">
        <f>IF(E61="","",VLOOKUP(E61,Base!$A:$G,2,FALSE))</f>
        <v>1 61980</v>
      </c>
      <c r="E61" s="23" t="s">
        <v>363</v>
      </c>
      <c r="F61" s="37">
        <f>IF(E61="","",VLOOKUP(E61,Base!$A:$G,6,FALSE))</f>
        <v>23</v>
      </c>
      <c r="G61" s="14">
        <v>168</v>
      </c>
      <c r="H61" s="14">
        <v>168</v>
      </c>
      <c r="I61" s="51">
        <v>209</v>
      </c>
      <c r="J61" s="68">
        <v>189</v>
      </c>
      <c r="K61" s="14">
        <v>163</v>
      </c>
      <c r="L61" s="51">
        <v>169</v>
      </c>
      <c r="M61" s="62">
        <f t="shared" si="24"/>
        <v>1066</v>
      </c>
      <c r="N61" s="14">
        <f t="shared" si="25"/>
        <v>6</v>
      </c>
      <c r="O61" s="22">
        <f>IF(F61="","",IF(M61=0,"",M61/N61))</f>
        <v>177.66666666666666</v>
      </c>
      <c r="P61" s="63">
        <f t="shared" si="26"/>
        <v>1204</v>
      </c>
    </row>
    <row r="62" spans="1:16" ht="15.75" customHeight="1" hidden="1">
      <c r="A62" s="91"/>
      <c r="B62" s="91"/>
      <c r="C62" s="80"/>
      <c r="D62" s="70">
        <f>IF(E62="","",VLOOKUP(E62,Base!$A:$G,2,FALSE))</f>
      </c>
      <c r="E62" s="23"/>
      <c r="F62" s="37">
        <f>IF(E62="","",VLOOKUP(E62,Base!$A:$G,6,FALSE))</f>
      </c>
      <c r="G62" s="14"/>
      <c r="H62" s="14"/>
      <c r="I62" s="51"/>
      <c r="J62" s="68"/>
      <c r="K62" s="14"/>
      <c r="L62" s="51"/>
      <c r="M62" s="62">
        <f t="shared" si="24"/>
      </c>
      <c r="N62" s="14">
        <f t="shared" si="25"/>
      </c>
      <c r="O62" s="22">
        <f>IF(F62="","",IF(M62=0,"",M62/N62))</f>
      </c>
      <c r="P62" s="63">
        <f t="shared" si="26"/>
      </c>
    </row>
    <row r="63" spans="1:16" ht="15.75" customHeight="1" hidden="1">
      <c r="A63" s="91"/>
      <c r="B63" s="91"/>
      <c r="C63" s="80"/>
      <c r="D63" s="70">
        <f>IF(E63="","",VLOOKUP(E63,Base!$A:$G,2,FALSE))</f>
      </c>
      <c r="E63" s="23"/>
      <c r="F63" s="37">
        <f>IF(E63="","",VLOOKUP(E63,Base!$A:$G,6,FALSE))</f>
      </c>
      <c r="G63" s="14"/>
      <c r="H63" s="14"/>
      <c r="I63" s="51"/>
      <c r="J63" s="68"/>
      <c r="K63" s="14"/>
      <c r="L63" s="51"/>
      <c r="M63" s="62">
        <f t="shared" si="24"/>
      </c>
      <c r="N63" s="14">
        <f t="shared" si="25"/>
      </c>
      <c r="O63" s="22">
        <f>IF(F63="","",IF(M63=0,"",M63/N63))</f>
      </c>
      <c r="P63" s="63">
        <f t="shared" si="26"/>
      </c>
    </row>
    <row r="64" spans="1:16" ht="15.75" customHeight="1" hidden="1">
      <c r="A64" s="91"/>
      <c r="B64" s="91"/>
      <c r="C64" s="80"/>
      <c r="D64" s="70">
        <f>IF(E64="","",VLOOKUP(E64,Base!$A:$G,2,FALSE))</f>
      </c>
      <c r="E64" s="23"/>
      <c r="F64" s="37">
        <f>IF(E64="","",VLOOKUP(E64,Base!$A:$G,6,FALSE))</f>
      </c>
      <c r="G64" s="14"/>
      <c r="H64" s="14"/>
      <c r="I64" s="51"/>
      <c r="J64" s="68"/>
      <c r="K64" s="14"/>
      <c r="L64" s="51"/>
      <c r="M64" s="62">
        <f t="shared" si="24"/>
      </c>
      <c r="N64" s="14">
        <f t="shared" si="25"/>
      </c>
      <c r="O64" s="22">
        <f>IF(F64="","",IF(M64=0,"",M64/N64))</f>
      </c>
      <c r="P64" s="63">
        <f t="shared" si="26"/>
      </c>
    </row>
    <row r="65" spans="1:16" ht="15.75" customHeight="1">
      <c r="A65" s="92"/>
      <c r="B65" s="92"/>
      <c r="C65" s="81"/>
      <c r="D65" s="71"/>
      <c r="E65" s="41" t="s">
        <v>1082</v>
      </c>
      <c r="F65" s="46">
        <f>IF(D59="","",SUM(F59:F64))</f>
        <v>85</v>
      </c>
      <c r="G65" s="48">
        <f>IF(F65="","",SUM(G59:G64))</f>
        <v>544</v>
      </c>
      <c r="H65" s="48">
        <f>IF(F65="","",SUM(H59:H64))</f>
        <v>567</v>
      </c>
      <c r="I65" s="52">
        <f>IF(F65="","",SUM(I59:I64))</f>
        <v>553</v>
      </c>
      <c r="J65" s="69">
        <f>IF(F65="","",SUM(J59:J64))</f>
        <v>573</v>
      </c>
      <c r="K65" s="48">
        <f>IF(F65="","",SUM(K59:K64))</f>
        <v>524</v>
      </c>
      <c r="L65" s="52">
        <f>IF(F65="","",SUM(L59:L64))</f>
        <v>530</v>
      </c>
      <c r="M65" s="64">
        <f>IF(G65="","",SUM(M59:M64))</f>
        <v>3291</v>
      </c>
      <c r="N65" s="46">
        <f>IF(G65="","",SUM(N59:N64))</f>
        <v>18</v>
      </c>
      <c r="O65" s="47">
        <f>IF(G65="","",IF(M65=0,"",M65/N65))</f>
        <v>182.83333333333334</v>
      </c>
      <c r="P65" s="65">
        <f>IF(G65="","",SUM(P59:P64))</f>
        <v>3801</v>
      </c>
    </row>
    <row r="66" spans="1:16" ht="15.75" customHeight="1">
      <c r="A66" s="90">
        <v>10</v>
      </c>
      <c r="B66" s="90">
        <v>13</v>
      </c>
      <c r="C66" s="80"/>
      <c r="D66" s="70" t="str">
        <f>IF(E66="","",VLOOKUP(E66,Base!$A:$G,2,FALSE))</f>
        <v>87 52459</v>
      </c>
      <c r="E66" s="23" t="s">
        <v>528</v>
      </c>
      <c r="F66" s="37">
        <f>IF(E66="","",VLOOKUP(E66,Base!$A:$G,6,FALSE))</f>
        <v>39</v>
      </c>
      <c r="G66" s="18">
        <v>170</v>
      </c>
      <c r="H66" s="18">
        <v>168</v>
      </c>
      <c r="I66" s="50">
        <v>199</v>
      </c>
      <c r="J66" s="67">
        <v>176</v>
      </c>
      <c r="K66" s="18">
        <v>163</v>
      </c>
      <c r="L66" s="50">
        <v>171</v>
      </c>
      <c r="M66" s="60">
        <f aca="true" t="shared" si="27" ref="M66:M71">IF(F66="","",SUM(G66:L66))</f>
        <v>1047</v>
      </c>
      <c r="N66" s="14">
        <f aca="true" t="shared" si="28" ref="N66:N71">IF(F66="","",COUNTA(G66:L66))</f>
        <v>6</v>
      </c>
      <c r="O66" s="45">
        <f>IF($F66="","",IF(M66=0,"",M66/N66))</f>
        <v>174.5</v>
      </c>
      <c r="P66" s="61">
        <f aca="true" t="shared" si="29" ref="P66:P71">IF(F66="","",(M66+(F66*N66)))</f>
        <v>1281</v>
      </c>
    </row>
    <row r="67" spans="1:16" ht="15.75" customHeight="1">
      <c r="A67" s="91"/>
      <c r="B67" s="91"/>
      <c r="C67" s="80"/>
      <c r="D67" s="70" t="str">
        <f>IF(E67="","",VLOOKUP(E67,Base!$A:$G,2,FALSE))</f>
        <v>7 93017</v>
      </c>
      <c r="E67" s="23" t="s">
        <v>647</v>
      </c>
      <c r="F67" s="37">
        <f>IF(E67="","",VLOOKUP(E67,Base!$A:$G,6,FALSE))</f>
        <v>42</v>
      </c>
      <c r="G67" s="14">
        <v>140</v>
      </c>
      <c r="H67" s="14">
        <v>152</v>
      </c>
      <c r="I67" s="51">
        <v>188</v>
      </c>
      <c r="J67" s="68">
        <v>167</v>
      </c>
      <c r="K67" s="14">
        <v>142</v>
      </c>
      <c r="L67" s="51">
        <v>114</v>
      </c>
      <c r="M67" s="62">
        <f t="shared" si="27"/>
        <v>903</v>
      </c>
      <c r="N67" s="14">
        <f t="shared" si="28"/>
        <v>6</v>
      </c>
      <c r="O67" s="22">
        <f>IF(F67="","",IF(M67=0,"",M67/N67))</f>
        <v>150.5</v>
      </c>
      <c r="P67" s="63">
        <f t="shared" si="29"/>
        <v>1155</v>
      </c>
    </row>
    <row r="68" spans="1:16" ht="15.75" customHeight="1">
      <c r="A68" s="91"/>
      <c r="B68" s="91"/>
      <c r="C68" s="80">
        <v>10</v>
      </c>
      <c r="D68" s="70" t="str">
        <f>IF(E68="","",VLOOKUP(E68,Base!$A:$G,2,FALSE))</f>
        <v>7 93013</v>
      </c>
      <c r="E68" s="23" t="s">
        <v>627</v>
      </c>
      <c r="F68" s="37">
        <f>IF(E68="","",VLOOKUP(E68,Base!$A:$G,6,FALSE))</f>
        <v>24</v>
      </c>
      <c r="G68" s="14">
        <v>159</v>
      </c>
      <c r="H68" s="14">
        <v>192</v>
      </c>
      <c r="I68" s="51">
        <v>173</v>
      </c>
      <c r="J68" s="68">
        <v>125</v>
      </c>
      <c r="K68" s="14">
        <v>155</v>
      </c>
      <c r="L68" s="51">
        <v>173</v>
      </c>
      <c r="M68" s="62">
        <f t="shared" si="27"/>
        <v>977</v>
      </c>
      <c r="N68" s="14">
        <f t="shared" si="28"/>
        <v>6</v>
      </c>
      <c r="O68" s="22">
        <f>IF(F68="","",IF(M68=0,"",M68/N68))</f>
        <v>162.83333333333334</v>
      </c>
      <c r="P68" s="63">
        <f t="shared" si="29"/>
        <v>1121</v>
      </c>
    </row>
    <row r="69" spans="1:16" ht="15.75" customHeight="1" hidden="1">
      <c r="A69" s="91"/>
      <c r="B69" s="91"/>
      <c r="C69" s="80"/>
      <c r="D69" s="70">
        <f>IF(E69="","",VLOOKUP(E69,Base!$A:$G,2,FALSE))</f>
      </c>
      <c r="E69" s="23"/>
      <c r="F69" s="37">
        <f>IF(E69="","",VLOOKUP(E69,Base!$A:$G,6,FALSE))</f>
      </c>
      <c r="G69" s="14"/>
      <c r="H69" s="14"/>
      <c r="I69" s="51"/>
      <c r="J69" s="68"/>
      <c r="K69" s="14"/>
      <c r="L69" s="51"/>
      <c r="M69" s="62">
        <f t="shared" si="27"/>
      </c>
      <c r="N69" s="14">
        <f t="shared" si="28"/>
      </c>
      <c r="O69" s="22">
        <f>IF(F69="","",IF(M69=0,"",M69/N69))</f>
      </c>
      <c r="P69" s="63">
        <f t="shared" si="29"/>
      </c>
    </row>
    <row r="70" spans="1:16" ht="15.75" customHeight="1" hidden="1">
      <c r="A70" s="91"/>
      <c r="B70" s="91"/>
      <c r="C70" s="80"/>
      <c r="D70" s="70">
        <f>IF(E70="","",VLOOKUP(E70,Base!$A:$G,2,FALSE))</f>
      </c>
      <c r="E70" s="23"/>
      <c r="F70" s="37">
        <f>IF(E70="","",VLOOKUP(E70,Base!$A:$G,6,FALSE))</f>
      </c>
      <c r="G70" s="14"/>
      <c r="H70" s="14"/>
      <c r="I70" s="51"/>
      <c r="J70" s="68"/>
      <c r="K70" s="14"/>
      <c r="L70" s="51"/>
      <c r="M70" s="62">
        <f t="shared" si="27"/>
      </c>
      <c r="N70" s="14">
        <f t="shared" si="28"/>
      </c>
      <c r="O70" s="22">
        <f>IF(F70="","",IF(M70=0,"",M70/N70))</f>
      </c>
      <c r="P70" s="63">
        <f t="shared" si="29"/>
      </c>
    </row>
    <row r="71" spans="1:16" ht="15.75" customHeight="1" hidden="1">
      <c r="A71" s="91"/>
      <c r="B71" s="91"/>
      <c r="C71" s="80"/>
      <c r="D71" s="70">
        <f>IF(E71="","",VLOOKUP(E71,Base!$A:$G,2,FALSE))</f>
      </c>
      <c r="E71" s="23"/>
      <c r="F71" s="37">
        <f>IF(E71="","",VLOOKUP(E71,Base!$A:$G,6,FALSE))</f>
      </c>
      <c r="G71" s="14"/>
      <c r="H71" s="14"/>
      <c r="I71" s="51"/>
      <c r="J71" s="68"/>
      <c r="K71" s="14"/>
      <c r="L71" s="51"/>
      <c r="M71" s="62">
        <f t="shared" si="27"/>
      </c>
      <c r="N71" s="14">
        <f t="shared" si="28"/>
      </c>
      <c r="O71" s="22">
        <f>IF(F71="","",IF(M71=0,"",M71/N71))</f>
      </c>
      <c r="P71" s="63">
        <f t="shared" si="29"/>
      </c>
    </row>
    <row r="72" spans="1:16" ht="15.75" customHeight="1">
      <c r="A72" s="92"/>
      <c r="B72" s="92"/>
      <c r="C72" s="81"/>
      <c r="D72" s="71"/>
      <c r="E72" s="41" t="s">
        <v>1083</v>
      </c>
      <c r="F72" s="46">
        <f>IF(D66="","",SUM(F66:F71))</f>
        <v>105</v>
      </c>
      <c r="G72" s="48">
        <f>IF(F72="","",SUM(G66:G71))</f>
        <v>469</v>
      </c>
      <c r="H72" s="48">
        <f>IF(F72="","",SUM(H66:H71))</f>
        <v>512</v>
      </c>
      <c r="I72" s="52">
        <f>IF(F72="","",SUM(I66:I71))</f>
        <v>560</v>
      </c>
      <c r="J72" s="69">
        <f>IF(F72="","",SUM(J66:J71))</f>
        <v>468</v>
      </c>
      <c r="K72" s="48">
        <f>IF(F72="","",SUM(K66:K71))</f>
        <v>460</v>
      </c>
      <c r="L72" s="52">
        <f>IF(F72="","",SUM(L66:L71))</f>
        <v>458</v>
      </c>
      <c r="M72" s="64">
        <f>IF(G72="","",SUM(M66:M71))</f>
        <v>2927</v>
      </c>
      <c r="N72" s="46">
        <f>IF(G72="","",SUM(N66:N71))</f>
        <v>18</v>
      </c>
      <c r="O72" s="47">
        <f>IF(G72="","",IF(M72=0,"",M72/N72))</f>
        <v>162.61111111111111</v>
      </c>
      <c r="P72" s="65">
        <f>IF(G72="","",SUM(P66:P71))</f>
        <v>3557</v>
      </c>
    </row>
    <row r="73" spans="1:16" ht="15.75">
      <c r="A73" s="88">
        <v>11</v>
      </c>
      <c r="B73" s="90">
        <v>14</v>
      </c>
      <c r="C73" s="84"/>
      <c r="D73" s="70" t="str">
        <f>IF(E73="","",VLOOKUP(E73,Base!$A:$G,2,FALSE))</f>
        <v>10 100691</v>
      </c>
      <c r="E73" s="23" t="s">
        <v>473</v>
      </c>
      <c r="F73" s="37">
        <f>IF(E73="","",VLOOKUP(E73,Base!$A:$G,6,FALSE))</f>
        <v>33</v>
      </c>
      <c r="G73" s="18">
        <v>193</v>
      </c>
      <c r="H73" s="18">
        <v>164</v>
      </c>
      <c r="I73" s="50">
        <v>220</v>
      </c>
      <c r="J73" s="67">
        <v>202</v>
      </c>
      <c r="K73" s="18">
        <v>203</v>
      </c>
      <c r="L73" s="50">
        <v>157</v>
      </c>
      <c r="M73" s="60">
        <f aca="true" t="shared" si="30" ref="M73:M78">IF(F73="","",SUM(G73:L73))</f>
        <v>1139</v>
      </c>
      <c r="N73" s="14">
        <f aca="true" t="shared" si="31" ref="N73:N78">IF(F73="","",COUNTA(G73:L73))</f>
        <v>6</v>
      </c>
      <c r="O73" s="45">
        <f>IF($F73="","",IF(M73=0,"",M73/N73))</f>
        <v>189.83333333333334</v>
      </c>
      <c r="P73" s="61">
        <f aca="true" t="shared" si="32" ref="P73:P78">IF(F73="","",(M73+(F73*N73)))</f>
        <v>1337</v>
      </c>
    </row>
    <row r="74" spans="1:16" ht="15.75">
      <c r="A74" s="88"/>
      <c r="B74" s="91"/>
      <c r="C74" s="84"/>
      <c r="D74" s="70" t="str">
        <f>IF(E74="","",VLOOKUP(E74,Base!$A:$G,2,FALSE))</f>
        <v>94 73543</v>
      </c>
      <c r="E74" s="23" t="s">
        <v>982</v>
      </c>
      <c r="F74" s="37">
        <f>IF(E74="","",VLOOKUP(E74,Base!$A:$G,6,FALSE))</f>
        <v>56</v>
      </c>
      <c r="G74" s="14">
        <v>116</v>
      </c>
      <c r="H74" s="14">
        <v>147</v>
      </c>
      <c r="I74" s="51">
        <v>166</v>
      </c>
      <c r="J74" s="68">
        <v>190</v>
      </c>
      <c r="K74" s="14">
        <v>141</v>
      </c>
      <c r="L74" s="51">
        <v>136</v>
      </c>
      <c r="M74" s="62">
        <f t="shared" si="30"/>
        <v>896</v>
      </c>
      <c r="N74" s="14">
        <f t="shared" si="31"/>
        <v>6</v>
      </c>
      <c r="O74" s="22">
        <f>IF(F74="","",IF(M74=0,"",M74/N74))</f>
        <v>149.33333333333334</v>
      </c>
      <c r="P74" s="63">
        <f t="shared" si="32"/>
        <v>1232</v>
      </c>
    </row>
    <row r="75" spans="1:16" ht="15.75">
      <c r="A75" s="88"/>
      <c r="B75" s="91"/>
      <c r="C75" s="84">
        <v>11</v>
      </c>
      <c r="D75" s="70" t="str">
        <f>IF(E75="","",VLOOKUP(E75,Base!$A:$G,2,FALSE))</f>
        <v>0 60591</v>
      </c>
      <c r="E75" s="23" t="s">
        <v>343</v>
      </c>
      <c r="F75" s="37">
        <f>IF(E75="","",VLOOKUP(E75,Base!$A:$G,6,FALSE))</f>
        <v>32</v>
      </c>
      <c r="G75" s="14">
        <v>203</v>
      </c>
      <c r="H75" s="14">
        <v>190</v>
      </c>
      <c r="I75" s="51">
        <v>216</v>
      </c>
      <c r="J75" s="68">
        <v>178</v>
      </c>
      <c r="K75" s="14">
        <v>135</v>
      </c>
      <c r="L75" s="51">
        <v>200</v>
      </c>
      <c r="M75" s="62">
        <f t="shared" si="30"/>
        <v>1122</v>
      </c>
      <c r="N75" s="14">
        <f t="shared" si="31"/>
        <v>6</v>
      </c>
      <c r="O75" s="22">
        <f>IF(F75="","",IF(M75=0,"",M75/N75))</f>
        <v>187</v>
      </c>
      <c r="P75" s="63">
        <f t="shared" si="32"/>
        <v>1314</v>
      </c>
    </row>
    <row r="76" spans="1:16" ht="15.75" hidden="1">
      <c r="A76" s="88"/>
      <c r="B76" s="91"/>
      <c r="C76" s="84"/>
      <c r="D76" s="70">
        <f>IF(E76="","",VLOOKUP(E76,Base!$A:$G,2,FALSE))</f>
      </c>
      <c r="E76" s="23"/>
      <c r="F76" s="37">
        <f>IF(E76="","",VLOOKUP(E76,Base!$A:$G,6,FALSE))</f>
      </c>
      <c r="G76" s="14"/>
      <c r="H76" s="14"/>
      <c r="I76" s="51"/>
      <c r="J76" s="68"/>
      <c r="K76" s="14"/>
      <c r="L76" s="51"/>
      <c r="M76" s="62">
        <f t="shared" si="30"/>
      </c>
      <c r="N76" s="14">
        <f t="shared" si="31"/>
      </c>
      <c r="O76" s="22">
        <f>IF(F76="","",IF(M76=0,"",M76/N76))</f>
      </c>
      <c r="P76" s="63">
        <f t="shared" si="32"/>
      </c>
    </row>
    <row r="77" spans="1:16" ht="15.75" hidden="1">
      <c r="A77" s="88"/>
      <c r="B77" s="91"/>
      <c r="C77" s="84"/>
      <c r="D77" s="70">
        <f>IF(E77="","",VLOOKUP(E77,Base!$A:$G,2,FALSE))</f>
      </c>
      <c r="E77" s="23"/>
      <c r="F77" s="37">
        <f>IF(E77="","",VLOOKUP(E77,Base!$A:$G,6,FALSE))</f>
      </c>
      <c r="G77" s="14"/>
      <c r="H77" s="14"/>
      <c r="I77" s="51"/>
      <c r="J77" s="68"/>
      <c r="K77" s="14"/>
      <c r="L77" s="51"/>
      <c r="M77" s="62">
        <f t="shared" si="30"/>
      </c>
      <c r="N77" s="14">
        <f t="shared" si="31"/>
      </c>
      <c r="O77" s="22">
        <f>IF(F77="","",IF(M77=0,"",M77/N77))</f>
      </c>
      <c r="P77" s="63">
        <f t="shared" si="32"/>
      </c>
    </row>
    <row r="78" spans="1:16" ht="15.75" hidden="1">
      <c r="A78" s="88"/>
      <c r="B78" s="91"/>
      <c r="C78" s="84"/>
      <c r="D78" s="70">
        <f>IF(E78="","",VLOOKUP(E78,Base!$A:$G,2,FALSE))</f>
      </c>
      <c r="E78" s="23"/>
      <c r="F78" s="37">
        <f>IF(E78="","",VLOOKUP(E78,Base!$A:$G,6,FALSE))</f>
      </c>
      <c r="G78" s="14"/>
      <c r="H78" s="14"/>
      <c r="I78" s="51"/>
      <c r="J78" s="68"/>
      <c r="K78" s="14"/>
      <c r="L78" s="51"/>
      <c r="M78" s="62">
        <f t="shared" si="30"/>
      </c>
      <c r="N78" s="14">
        <f t="shared" si="31"/>
      </c>
      <c r="O78" s="22">
        <f>IF(F78="","",IF(M78=0,"",M78/N78))</f>
      </c>
      <c r="P78" s="63">
        <f t="shared" si="32"/>
      </c>
    </row>
    <row r="79" spans="1:16" ht="15.75">
      <c r="A79" s="89"/>
      <c r="B79" s="92"/>
      <c r="C79" s="81"/>
      <c r="D79" s="71"/>
      <c r="E79" s="41" t="s">
        <v>1084</v>
      </c>
      <c r="F79" s="46">
        <f>IF(D73="","",SUM(F73:F78))</f>
        <v>121</v>
      </c>
      <c r="G79" s="48">
        <f>IF(F79="","",SUM(G73:G78))</f>
        <v>512</v>
      </c>
      <c r="H79" s="48">
        <f>IF(F79="","",SUM(H73:H78))</f>
        <v>501</v>
      </c>
      <c r="I79" s="52">
        <f>IF(F79="","",SUM(I73:I78))</f>
        <v>602</v>
      </c>
      <c r="J79" s="69">
        <f>IF(F79="","",SUM(J73:J78))</f>
        <v>570</v>
      </c>
      <c r="K79" s="48">
        <f>IF(F79="","",SUM(K73:K78))</f>
        <v>479</v>
      </c>
      <c r="L79" s="52">
        <f>IF(F79="","",SUM(L73:L78))</f>
        <v>493</v>
      </c>
      <c r="M79" s="64">
        <f>IF(G79="","",SUM(M73:M78))</f>
        <v>3157</v>
      </c>
      <c r="N79" s="46">
        <f>IF(G79="","",SUM(N73:N78))</f>
        <v>18</v>
      </c>
      <c r="O79" s="47">
        <f>IF(G79="","",IF(M79=0,"",M79/N79))</f>
        <v>175.38888888888889</v>
      </c>
      <c r="P79" s="65">
        <f>IF(G79="","",SUM(P73:P78))</f>
        <v>3883</v>
      </c>
    </row>
    <row r="80" spans="1:16" ht="15.75">
      <c r="A80" s="88">
        <v>12</v>
      </c>
      <c r="B80" s="90">
        <v>15</v>
      </c>
      <c r="C80" s="84"/>
      <c r="D80" s="70" t="str">
        <f>IF(E80="","",VLOOKUP(E80,Base!$A:$G,2,FALSE))</f>
        <v>89 59436</v>
      </c>
      <c r="E80" s="23" t="s">
        <v>513</v>
      </c>
      <c r="F80" s="37">
        <f>IF(E80="","",VLOOKUP(E80,Base!$A:$G,6,FALSE))</f>
        <v>40</v>
      </c>
      <c r="G80" s="18">
        <v>171</v>
      </c>
      <c r="H80" s="18">
        <v>168</v>
      </c>
      <c r="I80" s="50">
        <v>166</v>
      </c>
      <c r="J80" s="67">
        <v>163</v>
      </c>
      <c r="K80" s="18">
        <v>172</v>
      </c>
      <c r="L80" s="50">
        <v>180</v>
      </c>
      <c r="M80" s="60">
        <f aca="true" t="shared" si="33" ref="M80:M85">IF(F80="","",SUM(G80:L80))</f>
        <v>1020</v>
      </c>
      <c r="N80" s="14">
        <f aca="true" t="shared" si="34" ref="N80:N85">IF(F80="","",COUNTA(G80:L80))</f>
        <v>6</v>
      </c>
      <c r="O80" s="45">
        <f>IF($F80="","",IF(M80=0,"",M80/N80))</f>
        <v>170</v>
      </c>
      <c r="P80" s="61">
        <f aca="true" t="shared" si="35" ref="P80:P85">IF(F80="","",(M80+(F80*N80)))</f>
        <v>1260</v>
      </c>
    </row>
    <row r="81" spans="1:16" ht="15.75">
      <c r="A81" s="88"/>
      <c r="B81" s="91"/>
      <c r="C81" s="84"/>
      <c r="D81" s="70" t="str">
        <f>IF(E81="","",VLOOKUP(E81,Base!$A:$G,2,FALSE))</f>
        <v>11 101207</v>
      </c>
      <c r="E81" s="23" t="s">
        <v>525</v>
      </c>
      <c r="F81" s="37">
        <f>IF(E81="","",VLOOKUP(E81,Base!$A:$G,6,FALSE))</f>
        <v>60</v>
      </c>
      <c r="G81" s="14">
        <v>177</v>
      </c>
      <c r="H81" s="14">
        <v>162</v>
      </c>
      <c r="I81" s="51">
        <v>132</v>
      </c>
      <c r="J81" s="68">
        <v>160</v>
      </c>
      <c r="K81" s="14">
        <v>126</v>
      </c>
      <c r="L81" s="51">
        <v>173</v>
      </c>
      <c r="M81" s="62">
        <f t="shared" si="33"/>
        <v>930</v>
      </c>
      <c r="N81" s="14">
        <f t="shared" si="34"/>
        <v>6</v>
      </c>
      <c r="O81" s="22">
        <f>IF(F81="","",IF(M81=0,"",M81/N81))</f>
        <v>155</v>
      </c>
      <c r="P81" s="63">
        <f t="shared" si="35"/>
        <v>1290</v>
      </c>
    </row>
    <row r="82" spans="1:16" ht="15.75">
      <c r="A82" s="88"/>
      <c r="B82" s="91"/>
      <c r="C82" s="84">
        <v>12</v>
      </c>
      <c r="D82" s="70" t="str">
        <f>IF(E82="","",VLOOKUP(E82,Base!$A:$G,2,FALSE))</f>
        <v>85 17965</v>
      </c>
      <c r="E82" s="23" t="s">
        <v>501</v>
      </c>
      <c r="F82" s="37">
        <f>IF(E82="","",VLOOKUP(E82,Base!$A:$G,6,FALSE))</f>
        <v>24</v>
      </c>
      <c r="G82" s="14">
        <v>197</v>
      </c>
      <c r="H82" s="14">
        <v>205</v>
      </c>
      <c r="I82" s="51">
        <v>197</v>
      </c>
      <c r="J82" s="68">
        <v>172</v>
      </c>
      <c r="K82" s="14">
        <v>121</v>
      </c>
      <c r="L82" s="51">
        <v>138</v>
      </c>
      <c r="M82" s="62">
        <f t="shared" si="33"/>
        <v>1030</v>
      </c>
      <c r="N82" s="14">
        <f t="shared" si="34"/>
        <v>6</v>
      </c>
      <c r="O82" s="22">
        <f>IF(F82="","",IF(M82=0,"",M82/N82))</f>
        <v>171.66666666666666</v>
      </c>
      <c r="P82" s="63">
        <f t="shared" si="35"/>
        <v>1174</v>
      </c>
    </row>
    <row r="83" spans="1:16" ht="15.75" hidden="1">
      <c r="A83" s="88"/>
      <c r="B83" s="91"/>
      <c r="C83" s="84"/>
      <c r="D83" s="70">
        <f>IF(E83="","",VLOOKUP(E83,Base!$A:$G,2,FALSE))</f>
      </c>
      <c r="E83" s="23"/>
      <c r="F83" s="37">
        <f>IF(E83="","",VLOOKUP(E83,Base!$A:$G,6,FALSE))</f>
      </c>
      <c r="G83" s="14"/>
      <c r="H83" s="14"/>
      <c r="I83" s="51"/>
      <c r="J83" s="68"/>
      <c r="K83" s="14"/>
      <c r="L83" s="51"/>
      <c r="M83" s="62">
        <f t="shared" si="33"/>
      </c>
      <c r="N83" s="14">
        <f t="shared" si="34"/>
      </c>
      <c r="O83" s="22">
        <f>IF(F83="","",IF(M83=0,"",M83/N83))</f>
      </c>
      <c r="P83" s="63">
        <f t="shared" si="35"/>
      </c>
    </row>
    <row r="84" spans="1:16" ht="15.75" hidden="1">
      <c r="A84" s="88"/>
      <c r="B84" s="91"/>
      <c r="C84" s="84"/>
      <c r="D84" s="70">
        <f>IF(E84="","",VLOOKUP(E84,Base!$A:$G,2,FALSE))</f>
      </c>
      <c r="E84" s="23"/>
      <c r="F84" s="37">
        <f>IF(E84="","",VLOOKUP(E84,Base!$A:$G,6,FALSE))</f>
      </c>
      <c r="G84" s="14"/>
      <c r="H84" s="14"/>
      <c r="I84" s="51"/>
      <c r="J84" s="68"/>
      <c r="K84" s="14"/>
      <c r="L84" s="51"/>
      <c r="M84" s="62">
        <f t="shared" si="33"/>
      </c>
      <c r="N84" s="14">
        <f t="shared" si="34"/>
      </c>
      <c r="O84" s="22">
        <f>IF(F84="","",IF(M84=0,"",M84/N84))</f>
      </c>
      <c r="P84" s="63">
        <f t="shared" si="35"/>
      </c>
    </row>
    <row r="85" spans="1:16" ht="15.75" hidden="1">
      <c r="A85" s="88"/>
      <c r="B85" s="91"/>
      <c r="C85" s="84"/>
      <c r="D85" s="70">
        <f>IF(E85="","",VLOOKUP(E85,Base!$A:$G,2,FALSE))</f>
      </c>
      <c r="E85" s="23"/>
      <c r="F85" s="37">
        <f>IF(E85="","",VLOOKUP(E85,Base!$A:$G,6,FALSE))</f>
      </c>
      <c r="G85" s="14"/>
      <c r="H85" s="14"/>
      <c r="I85" s="51"/>
      <c r="J85" s="68"/>
      <c r="K85" s="14"/>
      <c r="L85" s="51"/>
      <c r="M85" s="62">
        <f t="shared" si="33"/>
      </c>
      <c r="N85" s="14">
        <f t="shared" si="34"/>
      </c>
      <c r="O85" s="22">
        <f>IF(F85="","",IF(M85=0,"",M85/N85))</f>
      </c>
      <c r="P85" s="63">
        <f t="shared" si="35"/>
      </c>
    </row>
    <row r="86" spans="1:16" ht="15.75">
      <c r="A86" s="89"/>
      <c r="B86" s="92"/>
      <c r="C86" s="81"/>
      <c r="D86" s="71"/>
      <c r="E86" s="41" t="s">
        <v>1085</v>
      </c>
      <c r="F86" s="46">
        <f>IF(D80="","",SUM(F80:F85))</f>
        <v>124</v>
      </c>
      <c r="G86" s="48">
        <f>IF(F86="","",SUM(G80:G85))</f>
        <v>545</v>
      </c>
      <c r="H86" s="48">
        <f>IF(F86="","",SUM(H80:H85))</f>
        <v>535</v>
      </c>
      <c r="I86" s="52">
        <f>IF(F86="","",SUM(I80:I85))</f>
        <v>495</v>
      </c>
      <c r="J86" s="69">
        <f>IF(F86="","",SUM(J80:J85))</f>
        <v>495</v>
      </c>
      <c r="K86" s="48">
        <f>IF(F86="","",SUM(K80:K85))</f>
        <v>419</v>
      </c>
      <c r="L86" s="52">
        <f>IF(F86="","",SUM(L80:L85))</f>
        <v>491</v>
      </c>
      <c r="M86" s="64">
        <f>IF(G86="","",SUM(M80:M85))</f>
        <v>2980</v>
      </c>
      <c r="N86" s="46">
        <f>IF(G86="","",SUM(N80:N85))</f>
        <v>18</v>
      </c>
      <c r="O86" s="47">
        <f>IF(G86="","",IF(M86=0,"",M86/N86))</f>
        <v>165.55555555555554</v>
      </c>
      <c r="P86" s="65">
        <f>IF(G86="","",SUM(P80:P85))</f>
        <v>3724</v>
      </c>
    </row>
    <row r="87" spans="1:16" ht="12.75" customHeight="1">
      <c r="A87" s="87">
        <v>13</v>
      </c>
      <c r="B87" s="90">
        <v>16</v>
      </c>
      <c r="C87" s="84"/>
      <c r="D87" s="70" t="str">
        <f>IF(E87="","",VLOOKUP(E87,Base!$A:$G,2,FALSE))</f>
        <v>11 102311</v>
      </c>
      <c r="E87" s="23" t="s">
        <v>792</v>
      </c>
      <c r="F87" s="37">
        <f>IF(E87="","",VLOOKUP(E87,Base!$A:$G,6,FALSE))</f>
        <v>28</v>
      </c>
      <c r="G87" s="18">
        <v>178</v>
      </c>
      <c r="H87" s="18">
        <v>175</v>
      </c>
      <c r="I87" s="50">
        <v>159</v>
      </c>
      <c r="J87" s="67">
        <v>159</v>
      </c>
      <c r="K87" s="18">
        <v>162</v>
      </c>
      <c r="L87" s="50">
        <v>158</v>
      </c>
      <c r="M87" s="60">
        <f aca="true" t="shared" si="36" ref="M87:M92">IF(F87="","",SUM(G87:L87))</f>
        <v>991</v>
      </c>
      <c r="N87" s="14">
        <f aca="true" t="shared" si="37" ref="N87:N92">IF(F87="","",COUNTA(G87:L87))</f>
        <v>6</v>
      </c>
      <c r="O87" s="45">
        <f>IF($F87="","",IF(M87=0,"",M87/N87))</f>
        <v>165.16666666666666</v>
      </c>
      <c r="P87" s="61">
        <f aca="true" t="shared" si="38" ref="P87:P92">IF(F87="","",(M87+(F87*N87)))</f>
        <v>1159</v>
      </c>
    </row>
    <row r="88" spans="1:16" ht="12.75" customHeight="1">
      <c r="A88" s="88"/>
      <c r="B88" s="91"/>
      <c r="C88" s="84"/>
      <c r="D88" s="70" t="str">
        <f>IF(E88="","",VLOOKUP(E88,Base!$A:$G,2,FALSE))</f>
        <v>0 60313</v>
      </c>
      <c r="E88" s="23" t="s">
        <v>877</v>
      </c>
      <c r="F88" s="37">
        <f>IF(E88="","",VLOOKUP(E88,Base!$A:$G,6,FALSE))</f>
        <v>30</v>
      </c>
      <c r="G88" s="14">
        <v>139</v>
      </c>
      <c r="H88" s="14">
        <v>210</v>
      </c>
      <c r="I88" s="51">
        <v>188</v>
      </c>
      <c r="J88" s="68">
        <v>93</v>
      </c>
      <c r="K88" s="14">
        <v>173</v>
      </c>
      <c r="L88" s="51">
        <v>198</v>
      </c>
      <c r="M88" s="62">
        <f t="shared" si="36"/>
        <v>1001</v>
      </c>
      <c r="N88" s="14">
        <f t="shared" si="37"/>
        <v>6</v>
      </c>
      <c r="O88" s="22">
        <f>IF(F88="","",IF(M88=0,"",M88/N88))</f>
        <v>166.83333333333334</v>
      </c>
      <c r="P88" s="63">
        <f t="shared" si="38"/>
        <v>1181</v>
      </c>
    </row>
    <row r="89" spans="1:16" ht="12.75" customHeight="1">
      <c r="A89" s="88"/>
      <c r="B89" s="91"/>
      <c r="C89" s="84">
        <v>13</v>
      </c>
      <c r="D89" s="70" t="str">
        <f>IF(E89="","",VLOOKUP(E89,Base!$A:$G,2,FALSE))</f>
        <v>8 96537</v>
      </c>
      <c r="E89" s="23" t="s">
        <v>409</v>
      </c>
      <c r="F89" s="37">
        <f>IF(E89="","",VLOOKUP(E89,Base!$A:$G,6,FALSE))</f>
        <v>43</v>
      </c>
      <c r="G89" s="14">
        <v>199</v>
      </c>
      <c r="H89" s="14">
        <v>159</v>
      </c>
      <c r="I89" s="51">
        <v>138</v>
      </c>
      <c r="J89" s="68">
        <v>162</v>
      </c>
      <c r="K89" s="14">
        <v>209</v>
      </c>
      <c r="L89" s="51">
        <v>134</v>
      </c>
      <c r="M89" s="62">
        <f t="shared" si="36"/>
        <v>1001</v>
      </c>
      <c r="N89" s="14">
        <f t="shared" si="37"/>
        <v>6</v>
      </c>
      <c r="O89" s="22">
        <f>IF(F89="","",IF(M89=0,"",M89/N89))</f>
        <v>166.83333333333334</v>
      </c>
      <c r="P89" s="63">
        <f t="shared" si="38"/>
        <v>1259</v>
      </c>
    </row>
    <row r="90" spans="1:16" ht="12.75" customHeight="1" hidden="1">
      <c r="A90" s="88"/>
      <c r="B90" s="91"/>
      <c r="C90" s="84"/>
      <c r="D90" s="70">
        <f>IF(E90="","",VLOOKUP(E90,Base!$A:$G,2,FALSE))</f>
      </c>
      <c r="E90" s="23"/>
      <c r="F90" s="37">
        <f>IF(E90="","",VLOOKUP(E90,Base!$A:$G,6,FALSE))</f>
      </c>
      <c r="G90" s="14"/>
      <c r="H90" s="14"/>
      <c r="I90" s="51"/>
      <c r="J90" s="68"/>
      <c r="K90" s="14"/>
      <c r="L90" s="51"/>
      <c r="M90" s="62">
        <f t="shared" si="36"/>
      </c>
      <c r="N90" s="14">
        <f t="shared" si="37"/>
      </c>
      <c r="O90" s="22">
        <f>IF(F90="","",IF(M90=0,"",M90/N90))</f>
      </c>
      <c r="P90" s="63">
        <f t="shared" si="38"/>
      </c>
    </row>
    <row r="91" spans="1:16" ht="12.75" customHeight="1" hidden="1">
      <c r="A91" s="88"/>
      <c r="B91" s="91"/>
      <c r="C91" s="84"/>
      <c r="D91" s="70">
        <f>IF(E91="","",VLOOKUP(E91,Base!$A:$G,2,FALSE))</f>
      </c>
      <c r="E91" s="23"/>
      <c r="F91" s="37">
        <f>IF(E91="","",VLOOKUP(E91,Base!$A:$G,6,FALSE))</f>
      </c>
      <c r="G91" s="14"/>
      <c r="H91" s="14"/>
      <c r="I91" s="51"/>
      <c r="J91" s="68"/>
      <c r="K91" s="14"/>
      <c r="L91" s="51"/>
      <c r="M91" s="62">
        <f t="shared" si="36"/>
      </c>
      <c r="N91" s="14">
        <f t="shared" si="37"/>
      </c>
      <c r="O91" s="22">
        <f>IF(F91="","",IF(M91=0,"",M91/N91))</f>
      </c>
      <c r="P91" s="63">
        <f t="shared" si="38"/>
      </c>
    </row>
    <row r="92" spans="1:16" ht="12.75" customHeight="1" hidden="1">
      <c r="A92" s="88"/>
      <c r="B92" s="91"/>
      <c r="C92" s="84"/>
      <c r="D92" s="70">
        <f>IF(E92="","",VLOOKUP(E92,Base!$A:$G,2,FALSE))</f>
      </c>
      <c r="E92" s="23"/>
      <c r="F92" s="37">
        <f>IF(E92="","",VLOOKUP(E92,Base!$A:$G,6,FALSE))</f>
      </c>
      <c r="G92" s="14"/>
      <c r="H92" s="14"/>
      <c r="I92" s="51"/>
      <c r="J92" s="68"/>
      <c r="K92" s="14"/>
      <c r="L92" s="51"/>
      <c r="M92" s="62">
        <f t="shared" si="36"/>
      </c>
      <c r="N92" s="14">
        <f t="shared" si="37"/>
      </c>
      <c r="O92" s="22">
        <f>IF(F92="","",IF(M92=0,"",M92/N92))</f>
      </c>
      <c r="P92" s="63">
        <f t="shared" si="38"/>
      </c>
    </row>
    <row r="93" spans="1:16" ht="12.75" customHeight="1">
      <c r="A93" s="89"/>
      <c r="B93" s="92"/>
      <c r="C93" s="81"/>
      <c r="D93" s="71"/>
      <c r="E93" s="41" t="s">
        <v>1086</v>
      </c>
      <c r="F93" s="46">
        <f>IF(D87="","",SUM(F87:F92))</f>
        <v>101</v>
      </c>
      <c r="G93" s="48">
        <f>IF(F93="","",SUM(G87:G92))</f>
        <v>516</v>
      </c>
      <c r="H93" s="48">
        <f>IF(F93="","",SUM(H87:H92))</f>
        <v>544</v>
      </c>
      <c r="I93" s="52">
        <f>IF(F93="","",SUM(I87:I92))</f>
        <v>485</v>
      </c>
      <c r="J93" s="69">
        <f>IF(F93="","",SUM(J87:J92))</f>
        <v>414</v>
      </c>
      <c r="K93" s="48">
        <f>IF(F93="","",SUM(K87:K92))</f>
        <v>544</v>
      </c>
      <c r="L93" s="52">
        <f>IF(F93="","",SUM(L87:L92))</f>
        <v>490</v>
      </c>
      <c r="M93" s="64">
        <f>IF(G93="","",SUM(M87:M92))</f>
        <v>2993</v>
      </c>
      <c r="N93" s="46">
        <f>IF(G93="","",SUM(N87:N92))</f>
        <v>18</v>
      </c>
      <c r="O93" s="47">
        <f>IF(G93="","",IF(M93=0,"",M93/N93))</f>
        <v>166.27777777777777</v>
      </c>
      <c r="P93" s="65">
        <f>IF(G93="","",SUM(P87:P92))</f>
        <v>3599</v>
      </c>
    </row>
    <row r="94" spans="1:16" ht="12.75" customHeight="1">
      <c r="A94" s="87">
        <v>14</v>
      </c>
      <c r="B94" s="90">
        <v>1</v>
      </c>
      <c r="C94" s="84"/>
      <c r="D94" s="70" t="str">
        <f>IF(E94="","",VLOOKUP(E94,Base!$A:$G,2,FALSE))</f>
        <v>7 94798</v>
      </c>
      <c r="E94" s="23" t="s">
        <v>633</v>
      </c>
      <c r="F94" s="37">
        <f>IF(E94="","",VLOOKUP(E94,Base!$A:$G,6,FALSE))</f>
        <v>38</v>
      </c>
      <c r="G94" s="18">
        <v>169</v>
      </c>
      <c r="H94" s="18">
        <v>156</v>
      </c>
      <c r="I94" s="50">
        <v>202</v>
      </c>
      <c r="J94" s="67">
        <v>160</v>
      </c>
      <c r="K94" s="18">
        <v>184</v>
      </c>
      <c r="L94" s="50">
        <v>126</v>
      </c>
      <c r="M94" s="60">
        <f aca="true" t="shared" si="39" ref="M94:M99">IF(F94="","",SUM(G94:L94))</f>
        <v>997</v>
      </c>
      <c r="N94" s="14">
        <f aca="true" t="shared" si="40" ref="N94:N99">IF(F94="","",COUNTA(G94:L94))</f>
        <v>6</v>
      </c>
      <c r="O94" s="45">
        <f>IF($F94="","",IF(M94=0,"",M94/N94))</f>
        <v>166.16666666666666</v>
      </c>
      <c r="P94" s="61">
        <f aca="true" t="shared" si="41" ref="P94:P99">IF(F94="","",(M94+(F94*N94)))</f>
        <v>1225</v>
      </c>
    </row>
    <row r="95" spans="1:16" ht="12.75" customHeight="1">
      <c r="A95" s="88"/>
      <c r="B95" s="91"/>
      <c r="C95" s="84"/>
      <c r="D95" s="70" t="str">
        <f>IF(E95="","",VLOOKUP(E95,Base!$A:$G,2,FALSE))</f>
        <v>5 88429</v>
      </c>
      <c r="E95" s="23" t="s">
        <v>657</v>
      </c>
      <c r="F95" s="37">
        <f>IF(E95="","",VLOOKUP(E95,Base!$A:$G,6,FALSE))</f>
        <v>58</v>
      </c>
      <c r="G95" s="14">
        <v>144</v>
      </c>
      <c r="H95" s="14">
        <v>126</v>
      </c>
      <c r="I95" s="51">
        <v>113</v>
      </c>
      <c r="J95" s="68">
        <v>100</v>
      </c>
      <c r="K95" s="14">
        <v>137</v>
      </c>
      <c r="L95" s="51">
        <v>105</v>
      </c>
      <c r="M95" s="62">
        <f t="shared" si="39"/>
        <v>725</v>
      </c>
      <c r="N95" s="14">
        <f t="shared" si="40"/>
        <v>6</v>
      </c>
      <c r="O95" s="22">
        <f>IF(F95="","",IF(M95=0,"",M95/N95))</f>
        <v>120.83333333333333</v>
      </c>
      <c r="P95" s="63">
        <f t="shared" si="41"/>
        <v>1073</v>
      </c>
    </row>
    <row r="96" spans="1:16" ht="12.75" customHeight="1">
      <c r="A96" s="88"/>
      <c r="B96" s="91"/>
      <c r="C96" s="84">
        <v>14</v>
      </c>
      <c r="D96" s="70" t="str">
        <f>IF(E96="","",VLOOKUP(E96,Base!$A:$G,2,FALSE))</f>
        <v>7 93014</v>
      </c>
      <c r="E96" s="23" t="s">
        <v>919</v>
      </c>
      <c r="F96" s="37">
        <f>IF(E96="","",VLOOKUP(E96,Base!$A:$G,6,FALSE))</f>
        <v>24</v>
      </c>
      <c r="G96" s="14">
        <v>173</v>
      </c>
      <c r="H96" s="14">
        <v>179</v>
      </c>
      <c r="I96" s="51">
        <v>193</v>
      </c>
      <c r="J96" s="68">
        <v>178</v>
      </c>
      <c r="K96" s="14">
        <v>213</v>
      </c>
      <c r="L96" s="51">
        <v>176</v>
      </c>
      <c r="M96" s="62">
        <f t="shared" si="39"/>
        <v>1112</v>
      </c>
      <c r="N96" s="14">
        <f t="shared" si="40"/>
        <v>6</v>
      </c>
      <c r="O96" s="22">
        <f>IF(F96="","",IF(M96=0,"",M96/N96))</f>
        <v>185.33333333333334</v>
      </c>
      <c r="P96" s="63">
        <f t="shared" si="41"/>
        <v>1256</v>
      </c>
    </row>
    <row r="97" spans="1:16" ht="12.75" customHeight="1" hidden="1">
      <c r="A97" s="88"/>
      <c r="B97" s="91"/>
      <c r="C97" s="84"/>
      <c r="D97" s="70">
        <f>IF(E97="","",VLOOKUP(E97,Base!$A:$G,2,FALSE))</f>
      </c>
      <c r="E97" s="23"/>
      <c r="F97" s="37">
        <f>IF(E97="","",VLOOKUP(E97,Base!$A:$G,6,FALSE))</f>
      </c>
      <c r="G97" s="14"/>
      <c r="H97" s="14"/>
      <c r="I97" s="51"/>
      <c r="J97" s="68"/>
      <c r="K97" s="14"/>
      <c r="L97" s="51"/>
      <c r="M97" s="62">
        <f t="shared" si="39"/>
      </c>
      <c r="N97" s="14">
        <f t="shared" si="40"/>
      </c>
      <c r="O97" s="22">
        <f>IF(F97="","",IF(M97=0,"",M97/N97))</f>
      </c>
      <c r="P97" s="63">
        <f t="shared" si="41"/>
      </c>
    </row>
    <row r="98" spans="1:16" ht="12.75" customHeight="1" hidden="1">
      <c r="A98" s="88"/>
      <c r="B98" s="91"/>
      <c r="C98" s="84"/>
      <c r="D98" s="70">
        <f>IF(E98="","",VLOOKUP(E98,Base!$A:$G,2,FALSE))</f>
      </c>
      <c r="E98" s="23"/>
      <c r="F98" s="37">
        <f>IF(E98="","",VLOOKUP(E98,Base!$A:$G,6,FALSE))</f>
      </c>
      <c r="G98" s="14"/>
      <c r="H98" s="14"/>
      <c r="I98" s="51"/>
      <c r="J98" s="68"/>
      <c r="K98" s="14"/>
      <c r="L98" s="51"/>
      <c r="M98" s="62">
        <f t="shared" si="39"/>
      </c>
      <c r="N98" s="14">
        <f t="shared" si="40"/>
      </c>
      <c r="O98" s="22">
        <f>IF(F98="","",IF(M98=0,"",M98/N98))</f>
      </c>
      <c r="P98" s="63">
        <f t="shared" si="41"/>
      </c>
    </row>
    <row r="99" spans="1:16" ht="12.75" customHeight="1" hidden="1">
      <c r="A99" s="88"/>
      <c r="B99" s="91"/>
      <c r="C99" s="84"/>
      <c r="D99" s="70">
        <f>IF(E99="","",VLOOKUP(E99,Base!$A:$G,2,FALSE))</f>
      </c>
      <c r="E99" s="23"/>
      <c r="F99" s="37">
        <f>IF(E99="","",VLOOKUP(E99,Base!$A:$G,6,FALSE))</f>
      </c>
      <c r="G99" s="14"/>
      <c r="H99" s="14"/>
      <c r="I99" s="51"/>
      <c r="J99" s="68"/>
      <c r="K99" s="14"/>
      <c r="L99" s="51"/>
      <c r="M99" s="62">
        <f t="shared" si="39"/>
      </c>
      <c r="N99" s="14">
        <f t="shared" si="40"/>
      </c>
      <c r="O99" s="22">
        <f>IF(F99="","",IF(M99=0,"",M99/N99))</f>
      </c>
      <c r="P99" s="63">
        <f t="shared" si="41"/>
      </c>
    </row>
    <row r="100" spans="1:16" ht="12.75" customHeight="1">
      <c r="A100" s="89"/>
      <c r="B100" s="92"/>
      <c r="C100" s="81"/>
      <c r="D100" s="71"/>
      <c r="E100" s="41" t="s">
        <v>1087</v>
      </c>
      <c r="F100" s="46">
        <f>IF(D94="","",SUM(F94:F99))</f>
        <v>120</v>
      </c>
      <c r="G100" s="48">
        <f>IF(F100="","",SUM(G94:G99))</f>
        <v>486</v>
      </c>
      <c r="H100" s="48">
        <f>IF(F100="","",SUM(H94:H99))</f>
        <v>461</v>
      </c>
      <c r="I100" s="52">
        <f>IF(F100="","",SUM(I94:I99))</f>
        <v>508</v>
      </c>
      <c r="J100" s="69">
        <f>IF(F100="","",SUM(J94:J99))</f>
        <v>438</v>
      </c>
      <c r="K100" s="48">
        <f>IF(F100="","",SUM(K94:K99))</f>
        <v>534</v>
      </c>
      <c r="L100" s="52">
        <f>IF(F100="","",SUM(L94:L99))</f>
        <v>407</v>
      </c>
      <c r="M100" s="64">
        <f>IF(G100="","",SUM(M94:M99))</f>
        <v>2834</v>
      </c>
      <c r="N100" s="46">
        <f>IF(G100="","",SUM(N94:N99))</f>
        <v>18</v>
      </c>
      <c r="O100" s="47">
        <f>IF(G100="","",IF(M100=0,"",M100/N100))</f>
        <v>157.44444444444446</v>
      </c>
      <c r="P100" s="65">
        <f>IF(G100="","",SUM(P94:P99))</f>
        <v>3554</v>
      </c>
    </row>
    <row r="101" spans="1:16" ht="12.75" customHeight="1">
      <c r="A101" s="87">
        <v>15</v>
      </c>
      <c r="B101" s="90">
        <v>2</v>
      </c>
      <c r="C101" s="84"/>
      <c r="D101" s="70" t="str">
        <f>IF(E101="","",VLOOKUP(E101,Base!$A:$G,2,FALSE))</f>
        <v>12 104194</v>
      </c>
      <c r="E101" s="23" t="s">
        <v>870</v>
      </c>
      <c r="F101" s="37">
        <f>IF(E101="","",VLOOKUP(E101,Base!$A:$G,6,FALSE))</f>
        <v>44</v>
      </c>
      <c r="G101" s="18">
        <v>112</v>
      </c>
      <c r="H101" s="18">
        <v>150</v>
      </c>
      <c r="I101" s="50">
        <v>145</v>
      </c>
      <c r="J101" s="67">
        <v>102</v>
      </c>
      <c r="K101" s="18">
        <v>179</v>
      </c>
      <c r="L101" s="50">
        <v>127</v>
      </c>
      <c r="M101" s="60">
        <f aca="true" t="shared" si="42" ref="M101:M106">IF(F101="","",SUM(G101:L101))</f>
        <v>815</v>
      </c>
      <c r="N101" s="14">
        <f aca="true" t="shared" si="43" ref="N101:N106">IF(F101="","",COUNTA(G101:L101))</f>
        <v>6</v>
      </c>
      <c r="O101" s="45">
        <f>IF($F101="","",IF(M101=0,"",M101/N101))</f>
        <v>135.83333333333334</v>
      </c>
      <c r="P101" s="61">
        <f aca="true" t="shared" si="44" ref="P101:P106">IF(F101="","",(M101+(F101*N101)))</f>
        <v>1079</v>
      </c>
    </row>
    <row r="102" spans="1:16" ht="12.75" customHeight="1">
      <c r="A102" s="88"/>
      <c r="B102" s="91"/>
      <c r="C102" s="84"/>
      <c r="D102" s="70" t="str">
        <f>IF(E102="","",VLOOKUP(E102,Base!$A:$G,2,FALSE))</f>
        <v>10 100031</v>
      </c>
      <c r="E102" s="23" t="s">
        <v>846</v>
      </c>
      <c r="F102" s="37">
        <f>IF(E102="","",VLOOKUP(E102,Base!$A:$G,6,FALSE))</f>
        <v>45</v>
      </c>
      <c r="G102" s="14">
        <v>203</v>
      </c>
      <c r="H102" s="14">
        <v>132</v>
      </c>
      <c r="I102" s="51">
        <v>165</v>
      </c>
      <c r="J102" s="68">
        <v>181</v>
      </c>
      <c r="K102" s="14">
        <v>196</v>
      </c>
      <c r="L102" s="51">
        <v>201</v>
      </c>
      <c r="M102" s="62">
        <f t="shared" si="42"/>
        <v>1078</v>
      </c>
      <c r="N102" s="14">
        <f t="shared" si="43"/>
        <v>6</v>
      </c>
      <c r="O102" s="22">
        <f>IF(F102="","",IF(M102=0,"",M102/N102))</f>
        <v>179.66666666666666</v>
      </c>
      <c r="P102" s="63">
        <f t="shared" si="44"/>
        <v>1348</v>
      </c>
    </row>
    <row r="103" spans="1:16" ht="12.75" customHeight="1">
      <c r="A103" s="88"/>
      <c r="B103" s="91"/>
      <c r="C103" s="84">
        <v>15</v>
      </c>
      <c r="D103" s="70" t="str">
        <f>IF(E103="","",VLOOKUP(E103,Base!$A:$G,2,FALSE))</f>
        <v>7 93267</v>
      </c>
      <c r="E103" s="23" t="s">
        <v>986</v>
      </c>
      <c r="F103" s="37">
        <f>IF(E103="","",VLOOKUP(E103,Base!$A:$G,6,FALSE))</f>
        <v>39</v>
      </c>
      <c r="G103" s="14">
        <v>143</v>
      </c>
      <c r="H103" s="14">
        <v>158</v>
      </c>
      <c r="I103" s="51">
        <v>174</v>
      </c>
      <c r="J103" s="68">
        <v>203</v>
      </c>
      <c r="K103" s="14">
        <v>197</v>
      </c>
      <c r="L103" s="51">
        <v>167</v>
      </c>
      <c r="M103" s="62">
        <f t="shared" si="42"/>
        <v>1042</v>
      </c>
      <c r="N103" s="14">
        <f t="shared" si="43"/>
        <v>6</v>
      </c>
      <c r="O103" s="22">
        <f>IF(F103="","",IF(M103=0,"",M103/N103))</f>
        <v>173.66666666666666</v>
      </c>
      <c r="P103" s="63">
        <f t="shared" si="44"/>
        <v>1276</v>
      </c>
    </row>
    <row r="104" spans="1:16" ht="12.75" customHeight="1" hidden="1">
      <c r="A104" s="88"/>
      <c r="B104" s="91"/>
      <c r="C104" s="84"/>
      <c r="D104" s="70">
        <f>IF(E104="","",VLOOKUP(E104,Base!$A:$G,2,FALSE))</f>
      </c>
      <c r="E104" s="23"/>
      <c r="F104" s="37">
        <f>IF(E104="","",VLOOKUP(E104,Base!$A:$G,6,FALSE))</f>
      </c>
      <c r="G104" s="14"/>
      <c r="H104" s="14"/>
      <c r="I104" s="51"/>
      <c r="J104" s="68"/>
      <c r="K104" s="14"/>
      <c r="L104" s="51"/>
      <c r="M104" s="62">
        <f t="shared" si="42"/>
      </c>
      <c r="N104" s="14">
        <f t="shared" si="43"/>
      </c>
      <c r="O104" s="22">
        <f>IF(F104="","",IF(M104=0,"",M104/N104))</f>
      </c>
      <c r="P104" s="63">
        <f t="shared" si="44"/>
      </c>
    </row>
    <row r="105" spans="1:16" ht="12.75" customHeight="1" hidden="1">
      <c r="A105" s="88"/>
      <c r="B105" s="91"/>
      <c r="C105" s="84"/>
      <c r="D105" s="70">
        <f>IF(E105="","",VLOOKUP(E105,Base!$A:$G,2,FALSE))</f>
      </c>
      <c r="E105" s="23"/>
      <c r="F105" s="37">
        <f>IF(E105="","",VLOOKUP(E105,Base!$A:$G,6,FALSE))</f>
      </c>
      <c r="G105" s="14"/>
      <c r="H105" s="14"/>
      <c r="I105" s="51"/>
      <c r="J105" s="68"/>
      <c r="K105" s="14"/>
      <c r="L105" s="51"/>
      <c r="M105" s="62">
        <f t="shared" si="42"/>
      </c>
      <c r="N105" s="14">
        <f t="shared" si="43"/>
      </c>
      <c r="O105" s="22">
        <f>IF(F105="","",IF(M105=0,"",M105/N105))</f>
      </c>
      <c r="P105" s="63">
        <f t="shared" si="44"/>
      </c>
    </row>
    <row r="106" spans="1:16" ht="12.75" customHeight="1" hidden="1">
      <c r="A106" s="88"/>
      <c r="B106" s="91"/>
      <c r="C106" s="84"/>
      <c r="D106" s="70">
        <f>IF(E106="","",VLOOKUP(E106,Base!$A:$G,2,FALSE))</f>
      </c>
      <c r="E106" s="23"/>
      <c r="F106" s="37">
        <f>IF(E106="","",VLOOKUP(E106,Base!$A:$G,6,FALSE))</f>
      </c>
      <c r="G106" s="14"/>
      <c r="H106" s="14"/>
      <c r="I106" s="51"/>
      <c r="J106" s="68"/>
      <c r="K106" s="14"/>
      <c r="L106" s="51"/>
      <c r="M106" s="62">
        <f t="shared" si="42"/>
      </c>
      <c r="N106" s="14">
        <f t="shared" si="43"/>
      </c>
      <c r="O106" s="22">
        <f>IF(F106="","",IF(M106=0,"",M106/N106))</f>
      </c>
      <c r="P106" s="63">
        <f t="shared" si="44"/>
      </c>
    </row>
    <row r="107" spans="1:16" ht="12.75" customHeight="1">
      <c r="A107" s="89"/>
      <c r="B107" s="92"/>
      <c r="C107" s="81"/>
      <c r="D107" s="71"/>
      <c r="E107" s="41" t="s">
        <v>1088</v>
      </c>
      <c r="F107" s="46">
        <f>IF(D101="","",SUM(F101:F106))</f>
        <v>128</v>
      </c>
      <c r="G107" s="48">
        <f>IF(F107="","",SUM(G101:G106))</f>
        <v>458</v>
      </c>
      <c r="H107" s="48">
        <f>IF(F107="","",SUM(H101:H106))</f>
        <v>440</v>
      </c>
      <c r="I107" s="52">
        <f>IF(F107="","",SUM(I101:I106))</f>
        <v>484</v>
      </c>
      <c r="J107" s="69">
        <f>IF(F107="","",SUM(J101:J106))</f>
        <v>486</v>
      </c>
      <c r="K107" s="48">
        <f>IF(F107="","",SUM(K101:K106))</f>
        <v>572</v>
      </c>
      <c r="L107" s="52">
        <f>IF(F107="","",SUM(L101:L106))</f>
        <v>495</v>
      </c>
      <c r="M107" s="64">
        <f>IF(G107="","",SUM(M101:M106))</f>
        <v>2935</v>
      </c>
      <c r="N107" s="46">
        <f>IF(G107="","",SUM(N101:N106))</f>
        <v>18</v>
      </c>
      <c r="O107" s="47">
        <f>IF(G107="","",IF(M107=0,"",M107/N107))</f>
        <v>163.05555555555554</v>
      </c>
      <c r="P107" s="65">
        <f>IF(G107="","",SUM(P101:P106))</f>
        <v>3703</v>
      </c>
    </row>
    <row r="108" spans="1:16" ht="12.75" customHeight="1">
      <c r="A108" s="87">
        <v>16</v>
      </c>
      <c r="B108" s="90">
        <v>3</v>
      </c>
      <c r="C108" s="84"/>
      <c r="D108" s="70" t="str">
        <f>IF(E108="","",VLOOKUP(E108,Base!$A:$G,2,FALSE))</f>
        <v>5 88588</v>
      </c>
      <c r="E108" s="23" t="s">
        <v>624</v>
      </c>
      <c r="F108" s="37">
        <f>IF(E108="","",VLOOKUP(E108,Base!$A:$G,6,FALSE))</f>
        <v>32</v>
      </c>
      <c r="G108" s="18">
        <v>171</v>
      </c>
      <c r="H108" s="18">
        <v>178</v>
      </c>
      <c r="I108" s="50">
        <v>185</v>
      </c>
      <c r="J108" s="67">
        <v>166</v>
      </c>
      <c r="K108" s="18">
        <v>190</v>
      </c>
      <c r="L108" s="50">
        <v>145</v>
      </c>
      <c r="M108" s="60">
        <f aca="true" t="shared" si="45" ref="M108:M113">IF(F108="","",SUM(G108:L108))</f>
        <v>1035</v>
      </c>
      <c r="N108" s="14">
        <f aca="true" t="shared" si="46" ref="N108:N113">IF(F108="","",COUNTA(G108:L108))</f>
        <v>6</v>
      </c>
      <c r="O108" s="45">
        <f>IF($F108="","",IF(M108=0,"",M108/N108))</f>
        <v>172.5</v>
      </c>
      <c r="P108" s="61">
        <f aca="true" t="shared" si="47" ref="P108:P113">IF(F108="","",(M108+(F108*N108)))</f>
        <v>1227</v>
      </c>
    </row>
    <row r="109" spans="1:16" ht="12.75" customHeight="1">
      <c r="A109" s="88"/>
      <c r="B109" s="91"/>
      <c r="C109" s="84"/>
      <c r="D109" s="70" t="str">
        <f>IF(E109="","",VLOOKUP(E109,Base!$A:$G,2,FALSE))</f>
        <v>0 60588</v>
      </c>
      <c r="E109" s="23" t="s">
        <v>637</v>
      </c>
      <c r="F109" s="37">
        <f>IF(E109="","",VLOOKUP(E109,Base!$A:$G,6,FALSE))</f>
        <v>47</v>
      </c>
      <c r="G109" s="14">
        <v>155</v>
      </c>
      <c r="H109" s="14">
        <v>175</v>
      </c>
      <c r="I109" s="51">
        <v>135</v>
      </c>
      <c r="J109" s="68">
        <v>128</v>
      </c>
      <c r="K109" s="14">
        <v>146</v>
      </c>
      <c r="L109" s="51">
        <v>135</v>
      </c>
      <c r="M109" s="62">
        <f t="shared" si="45"/>
        <v>874</v>
      </c>
      <c r="N109" s="14">
        <f t="shared" si="46"/>
        <v>6</v>
      </c>
      <c r="O109" s="22">
        <f>IF(F109="","",IF(M109=0,"",M109/N109))</f>
        <v>145.66666666666666</v>
      </c>
      <c r="P109" s="63">
        <f t="shared" si="47"/>
        <v>1156</v>
      </c>
    </row>
    <row r="110" spans="1:16" ht="12.75" customHeight="1">
      <c r="A110" s="88"/>
      <c r="B110" s="91"/>
      <c r="C110" s="84">
        <v>16</v>
      </c>
      <c r="D110" s="70" t="str">
        <f>IF(E110="","",VLOOKUP(E110,Base!$A:$G,2,FALSE))</f>
        <v>12 103260</v>
      </c>
      <c r="E110" s="23" t="s">
        <v>653</v>
      </c>
      <c r="F110" s="37">
        <f>IF(E110="","",VLOOKUP(E110,Base!$A:$G,6,FALSE))</f>
        <v>35</v>
      </c>
      <c r="G110" s="14">
        <v>166</v>
      </c>
      <c r="H110" s="14">
        <v>178</v>
      </c>
      <c r="I110" s="51">
        <v>189</v>
      </c>
      <c r="J110" s="68">
        <v>199</v>
      </c>
      <c r="K110" s="14">
        <v>158</v>
      </c>
      <c r="L110" s="51">
        <v>177</v>
      </c>
      <c r="M110" s="62">
        <f t="shared" si="45"/>
        <v>1067</v>
      </c>
      <c r="N110" s="14">
        <f t="shared" si="46"/>
        <v>6</v>
      </c>
      <c r="O110" s="22">
        <f>IF(F110="","",IF(M110=0,"",M110/N110))</f>
        <v>177.83333333333334</v>
      </c>
      <c r="P110" s="63">
        <f t="shared" si="47"/>
        <v>1277</v>
      </c>
    </row>
    <row r="111" spans="1:16" ht="12.75" customHeight="1" hidden="1">
      <c r="A111" s="88"/>
      <c r="B111" s="91"/>
      <c r="C111" s="84"/>
      <c r="D111" s="70">
        <f>IF(E111="","",VLOOKUP(E111,Base!$A:$G,2,FALSE))</f>
      </c>
      <c r="E111" s="23"/>
      <c r="F111" s="37">
        <f>IF(E111="","",VLOOKUP(E111,Base!$A:$G,6,FALSE))</f>
      </c>
      <c r="G111" s="14"/>
      <c r="H111" s="14"/>
      <c r="I111" s="51"/>
      <c r="J111" s="68"/>
      <c r="K111" s="14"/>
      <c r="L111" s="51"/>
      <c r="M111" s="62">
        <f t="shared" si="45"/>
      </c>
      <c r="N111" s="14">
        <f t="shared" si="46"/>
      </c>
      <c r="O111" s="22">
        <f>IF(F111="","",IF(M111=0,"",M111/N111))</f>
      </c>
      <c r="P111" s="63">
        <f t="shared" si="47"/>
      </c>
    </row>
    <row r="112" spans="1:16" ht="12.75" customHeight="1" hidden="1">
      <c r="A112" s="88"/>
      <c r="B112" s="91"/>
      <c r="C112" s="84"/>
      <c r="D112" s="70">
        <f>IF(E112="","",VLOOKUP(E112,Base!$A:$G,2,FALSE))</f>
      </c>
      <c r="E112" s="23"/>
      <c r="F112" s="37">
        <f>IF(E112="","",VLOOKUP(E112,Base!$A:$G,6,FALSE))</f>
      </c>
      <c r="G112" s="14"/>
      <c r="H112" s="14"/>
      <c r="I112" s="51"/>
      <c r="J112" s="68"/>
      <c r="K112" s="14"/>
      <c r="L112" s="51"/>
      <c r="M112" s="62">
        <f t="shared" si="45"/>
      </c>
      <c r="N112" s="14">
        <f t="shared" si="46"/>
      </c>
      <c r="O112" s="22">
        <f>IF(F112="","",IF(M112=0,"",M112/N112))</f>
      </c>
      <c r="P112" s="63">
        <f t="shared" si="47"/>
      </c>
    </row>
    <row r="113" spans="1:16" ht="12.75" customHeight="1" hidden="1">
      <c r="A113" s="88"/>
      <c r="B113" s="91"/>
      <c r="C113" s="84"/>
      <c r="D113" s="70">
        <f>IF(E113="","",VLOOKUP(E113,Base!$A:$G,2,FALSE))</f>
      </c>
      <c r="E113" s="23"/>
      <c r="F113" s="37">
        <f>IF(E113="","",VLOOKUP(E113,Base!$A:$G,6,FALSE))</f>
      </c>
      <c r="G113" s="14"/>
      <c r="H113" s="14"/>
      <c r="I113" s="51"/>
      <c r="J113" s="68"/>
      <c r="K113" s="14"/>
      <c r="L113" s="51"/>
      <c r="M113" s="62">
        <f t="shared" si="45"/>
      </c>
      <c r="N113" s="14">
        <f t="shared" si="46"/>
      </c>
      <c r="O113" s="22">
        <f>IF(F113="","",IF(M113=0,"",M113/N113))</f>
      </c>
      <c r="P113" s="63">
        <f t="shared" si="47"/>
      </c>
    </row>
    <row r="114" spans="1:16" ht="12.75" customHeight="1">
      <c r="A114" s="89"/>
      <c r="B114" s="92"/>
      <c r="C114" s="81"/>
      <c r="D114" s="71"/>
      <c r="E114" s="41" t="s">
        <v>1089</v>
      </c>
      <c r="F114" s="46">
        <f>IF(D108="","",SUM(F108:F113))</f>
        <v>114</v>
      </c>
      <c r="G114" s="48">
        <f>IF(F114="","",SUM(G108:G113))</f>
        <v>492</v>
      </c>
      <c r="H114" s="48">
        <f>IF(F114="","",SUM(H108:H113))</f>
        <v>531</v>
      </c>
      <c r="I114" s="52">
        <f>IF(F114="","",SUM(I108:I113))</f>
        <v>509</v>
      </c>
      <c r="J114" s="69">
        <f>IF(F114="","",SUM(J108:J113))</f>
        <v>493</v>
      </c>
      <c r="K114" s="48">
        <f>IF(F114="","",SUM(K108:K113))</f>
        <v>494</v>
      </c>
      <c r="L114" s="52">
        <f>IF(F114="","",SUM(L108:L113))</f>
        <v>457</v>
      </c>
      <c r="M114" s="64">
        <f>IF(G114="","",SUM(M108:M113))</f>
        <v>2976</v>
      </c>
      <c r="N114" s="46">
        <f>IF(G114="","",SUM(N108:N113))</f>
        <v>18</v>
      </c>
      <c r="O114" s="47">
        <f>IF(G114="","",IF(M114=0,"",M114/N114))</f>
        <v>165.33333333333334</v>
      </c>
      <c r="P114" s="65">
        <f>IF(G114="","",SUM(P108:P113))</f>
        <v>3660</v>
      </c>
    </row>
    <row r="115" spans="1:16" ht="12.75">
      <c r="A115" s="85"/>
      <c r="B115" s="85"/>
      <c r="C115" s="72"/>
      <c r="D115" s="55"/>
      <c r="E115" s="73"/>
      <c r="F115" s="74"/>
      <c r="G115" s="54"/>
      <c r="H115" s="54"/>
      <c r="I115" s="54"/>
      <c r="J115" s="54"/>
      <c r="K115" s="54"/>
      <c r="L115" s="54"/>
      <c r="M115" s="54"/>
      <c r="N115" s="54"/>
      <c r="O115" s="53"/>
      <c r="P115" s="55"/>
    </row>
    <row r="116" spans="1:16" ht="12.75">
      <c r="A116" s="38"/>
      <c r="B116" s="38"/>
      <c r="C116" s="7"/>
      <c r="D116" s="33"/>
      <c r="E116" s="9"/>
      <c r="F116" s="38"/>
      <c r="G116" s="7"/>
      <c r="H116" s="7"/>
      <c r="I116" s="7"/>
      <c r="J116" s="7"/>
      <c r="K116" s="7"/>
      <c r="L116" s="7"/>
      <c r="M116" s="7"/>
      <c r="N116" s="7"/>
      <c r="O116" s="10"/>
      <c r="P116" s="7"/>
    </row>
    <row r="117" spans="1:16" ht="12.75">
      <c r="A117" s="38"/>
      <c r="B117" s="38"/>
      <c r="C117" s="7"/>
      <c r="D117" s="33"/>
      <c r="E117" s="9"/>
      <c r="F117" s="38"/>
      <c r="G117" s="7"/>
      <c r="H117" s="7"/>
      <c r="I117" s="7"/>
      <c r="J117" s="7"/>
      <c r="K117" s="7"/>
      <c r="L117" s="7"/>
      <c r="M117" s="7"/>
      <c r="N117" s="7"/>
      <c r="O117" s="10"/>
      <c r="P117" s="7"/>
    </row>
    <row r="118" spans="1:16" ht="12.75">
      <c r="A118" s="38"/>
      <c r="B118" s="38"/>
      <c r="C118" s="7"/>
      <c r="D118" s="33"/>
      <c r="E118" s="9"/>
      <c r="F118" s="38"/>
      <c r="G118" s="7"/>
      <c r="H118" s="7"/>
      <c r="I118" s="7"/>
      <c r="J118" s="7"/>
      <c r="K118" s="7"/>
      <c r="L118" s="7"/>
      <c r="M118" s="7"/>
      <c r="N118" s="7"/>
      <c r="O118" s="10"/>
      <c r="P118" s="7"/>
    </row>
    <row r="119" spans="1:16" ht="12.75">
      <c r="A119" s="86"/>
      <c r="B119" s="86"/>
      <c r="C119" s="12"/>
      <c r="D119" s="34"/>
      <c r="E119" s="13"/>
      <c r="F119" s="39"/>
      <c r="G119" s="8"/>
      <c r="H119" s="8"/>
      <c r="I119" s="8"/>
      <c r="J119" s="8"/>
      <c r="K119" s="8"/>
      <c r="L119" s="8"/>
      <c r="M119" s="8"/>
      <c r="N119" s="8"/>
      <c r="O119" s="10"/>
      <c r="P119" s="7"/>
    </row>
    <row r="120" spans="1:16" ht="12.75">
      <c r="A120" s="38"/>
      <c r="B120" s="38"/>
      <c r="C120" s="7"/>
      <c r="D120" s="33"/>
      <c r="E120" s="9"/>
      <c r="F120" s="38"/>
      <c r="G120" s="7"/>
      <c r="H120" s="7"/>
      <c r="I120" s="7"/>
      <c r="J120" s="7"/>
      <c r="K120" s="7"/>
      <c r="L120" s="7"/>
      <c r="M120" s="7"/>
      <c r="N120" s="7"/>
      <c r="O120" s="10"/>
      <c r="P120" s="7"/>
    </row>
    <row r="121" spans="1:16" ht="12.75">
      <c r="A121" s="38"/>
      <c r="B121" s="38"/>
      <c r="C121" s="7"/>
      <c r="D121" s="33"/>
      <c r="E121" s="9"/>
      <c r="F121" s="38"/>
      <c r="G121" s="7"/>
      <c r="H121" s="7"/>
      <c r="I121" s="7"/>
      <c r="J121" s="7"/>
      <c r="K121" s="7"/>
      <c r="L121" s="7"/>
      <c r="M121" s="7"/>
      <c r="N121" s="7"/>
      <c r="O121" s="10"/>
      <c r="P121" s="7"/>
    </row>
    <row r="122" spans="1:16" ht="12.75">
      <c r="A122" s="38"/>
      <c r="B122" s="38"/>
      <c r="C122" s="7"/>
      <c r="D122" s="33"/>
      <c r="E122" s="9"/>
      <c r="F122" s="38"/>
      <c r="G122" s="7"/>
      <c r="H122" s="7"/>
      <c r="I122" s="7"/>
      <c r="J122" s="7"/>
      <c r="K122" s="7"/>
      <c r="L122" s="7"/>
      <c r="M122" s="7"/>
      <c r="N122" s="7"/>
      <c r="O122" s="10"/>
      <c r="P122" s="7"/>
    </row>
    <row r="123" spans="1:16" ht="12.75">
      <c r="A123" s="86"/>
      <c r="B123" s="86"/>
      <c r="C123" s="12"/>
      <c r="D123" s="34"/>
      <c r="E123" s="13"/>
      <c r="F123" s="39"/>
      <c r="G123" s="8"/>
      <c r="H123" s="8"/>
      <c r="I123" s="8"/>
      <c r="J123" s="8"/>
      <c r="K123" s="8"/>
      <c r="L123" s="8"/>
      <c r="M123" s="8"/>
      <c r="N123" s="8"/>
      <c r="O123" s="10"/>
      <c r="P123" s="7"/>
    </row>
    <row r="124" spans="1:16" ht="12.75">
      <c r="A124" s="38"/>
      <c r="B124" s="38"/>
      <c r="C124" s="7"/>
      <c r="D124" s="33"/>
      <c r="E124" s="9"/>
      <c r="F124" s="38"/>
      <c r="G124" s="7"/>
      <c r="H124" s="7"/>
      <c r="I124" s="7"/>
      <c r="J124" s="7"/>
      <c r="K124" s="7"/>
      <c r="L124" s="7"/>
      <c r="M124" s="7"/>
      <c r="N124" s="7"/>
      <c r="O124" s="10"/>
      <c r="P124" s="7"/>
    </row>
    <row r="125" spans="1:16" ht="12.75">
      <c r="A125" s="38"/>
      <c r="B125" s="38"/>
      <c r="C125" s="7"/>
      <c r="D125" s="33"/>
      <c r="E125" s="9"/>
      <c r="F125" s="38"/>
      <c r="G125" s="7"/>
      <c r="H125" s="7"/>
      <c r="I125" s="7"/>
      <c r="J125" s="7"/>
      <c r="K125" s="7"/>
      <c r="L125" s="7"/>
      <c r="M125" s="7"/>
      <c r="N125" s="7"/>
      <c r="O125" s="10"/>
      <c r="P125" s="7"/>
    </row>
    <row r="126" spans="1:16" ht="12.75">
      <c r="A126" s="38"/>
      <c r="B126" s="38"/>
      <c r="C126" s="7"/>
      <c r="D126" s="33"/>
      <c r="E126" s="9"/>
      <c r="F126" s="38"/>
      <c r="G126" s="7"/>
      <c r="H126" s="7"/>
      <c r="I126" s="7"/>
      <c r="J126" s="7"/>
      <c r="K126" s="7"/>
      <c r="L126" s="7"/>
      <c r="M126" s="7"/>
      <c r="N126" s="7"/>
      <c r="O126" s="10"/>
      <c r="P126" s="7"/>
    </row>
    <row r="127" spans="1:16" ht="12.75">
      <c r="A127" s="86"/>
      <c r="B127" s="86"/>
      <c r="C127" s="12"/>
      <c r="D127" s="34"/>
      <c r="E127" s="11"/>
      <c r="F127" s="39"/>
      <c r="G127" s="8"/>
      <c r="H127" s="8"/>
      <c r="I127" s="8"/>
      <c r="J127" s="8"/>
      <c r="K127" s="8"/>
      <c r="L127" s="8"/>
      <c r="M127" s="8"/>
      <c r="N127" s="8"/>
      <c r="O127" s="10"/>
      <c r="P127" s="7"/>
    </row>
    <row r="128" spans="1:16" ht="12.75">
      <c r="A128" s="38"/>
      <c r="B128" s="38"/>
      <c r="C128" s="7"/>
      <c r="D128" s="33"/>
      <c r="E128" s="9"/>
      <c r="F128" s="38"/>
      <c r="G128" s="7"/>
      <c r="H128" s="7"/>
      <c r="I128" s="7"/>
      <c r="J128" s="7"/>
      <c r="K128" s="7"/>
      <c r="L128" s="7"/>
      <c r="M128" s="7"/>
      <c r="N128" s="7"/>
      <c r="O128" s="10"/>
      <c r="P128" s="7"/>
    </row>
    <row r="129" spans="1:16" ht="12.75">
      <c r="A129" s="38"/>
      <c r="B129" s="38"/>
      <c r="C129" s="7"/>
      <c r="D129" s="33"/>
      <c r="E129" s="9"/>
      <c r="F129" s="38"/>
      <c r="G129" s="7"/>
      <c r="H129" s="7"/>
      <c r="I129" s="7"/>
      <c r="J129" s="7"/>
      <c r="K129" s="7"/>
      <c r="L129" s="7"/>
      <c r="M129" s="7"/>
      <c r="N129" s="7"/>
      <c r="O129" s="10"/>
      <c r="P129" s="7"/>
    </row>
    <row r="130" spans="1:16" ht="12.75">
      <c r="A130" s="38"/>
      <c r="B130" s="38"/>
      <c r="C130" s="7"/>
      <c r="D130" s="33"/>
      <c r="E130" s="9"/>
      <c r="F130" s="38"/>
      <c r="G130" s="7"/>
      <c r="H130" s="7"/>
      <c r="I130" s="7"/>
      <c r="J130" s="7"/>
      <c r="K130" s="7"/>
      <c r="L130" s="7"/>
      <c r="M130" s="7"/>
      <c r="N130" s="7"/>
      <c r="O130" s="10"/>
      <c r="P130" s="7"/>
    </row>
    <row r="131" spans="1:16" ht="12.75">
      <c r="A131" s="86"/>
      <c r="B131" s="86"/>
      <c r="C131" s="12"/>
      <c r="D131" s="34"/>
      <c r="E131" s="11"/>
      <c r="F131" s="39"/>
      <c r="G131" s="8"/>
      <c r="H131" s="8"/>
      <c r="I131" s="8"/>
      <c r="J131" s="8"/>
      <c r="K131" s="8"/>
      <c r="L131" s="8"/>
      <c r="M131" s="8"/>
      <c r="N131" s="8"/>
      <c r="O131" s="10"/>
      <c r="P131" s="7"/>
    </row>
    <row r="132" spans="1:16" ht="12.75">
      <c r="A132" s="38"/>
      <c r="B132" s="38"/>
      <c r="C132" s="7"/>
      <c r="D132" s="33"/>
      <c r="E132" s="9"/>
      <c r="F132" s="38"/>
      <c r="G132" s="7"/>
      <c r="H132" s="7"/>
      <c r="I132" s="7"/>
      <c r="J132" s="7"/>
      <c r="K132" s="7"/>
      <c r="L132" s="7"/>
      <c r="M132" s="7"/>
      <c r="N132" s="7"/>
      <c r="O132" s="10"/>
      <c r="P132" s="7"/>
    </row>
    <row r="133" spans="1:16" ht="12.75">
      <c r="A133" s="38"/>
      <c r="B133" s="38"/>
      <c r="C133" s="7"/>
      <c r="D133" s="33"/>
      <c r="E133" s="9"/>
      <c r="F133" s="38"/>
      <c r="G133" s="7"/>
      <c r="H133" s="7"/>
      <c r="I133" s="7"/>
      <c r="J133" s="7"/>
      <c r="K133" s="7"/>
      <c r="L133" s="7"/>
      <c r="M133" s="7"/>
      <c r="N133" s="7"/>
      <c r="O133" s="10"/>
      <c r="P133" s="7"/>
    </row>
    <row r="134" spans="1:16" ht="12.75">
      <c r="A134" s="38"/>
      <c r="B134" s="38"/>
      <c r="C134" s="7"/>
      <c r="D134" s="33"/>
      <c r="E134" s="9"/>
      <c r="F134" s="38"/>
      <c r="G134" s="7"/>
      <c r="H134" s="7"/>
      <c r="I134" s="7"/>
      <c r="J134" s="7"/>
      <c r="K134" s="7"/>
      <c r="L134" s="7"/>
      <c r="M134" s="7"/>
      <c r="N134" s="7"/>
      <c r="O134" s="10"/>
      <c r="P134" s="7"/>
    </row>
    <row r="135" spans="1:16" ht="12.75">
      <c r="A135" s="86"/>
      <c r="B135" s="86"/>
      <c r="C135" s="12"/>
      <c r="D135" s="34"/>
      <c r="E135" s="11"/>
      <c r="F135" s="39"/>
      <c r="G135" s="8"/>
      <c r="H135" s="8"/>
      <c r="I135" s="8"/>
      <c r="J135" s="8"/>
      <c r="K135" s="8"/>
      <c r="L135" s="8"/>
      <c r="M135" s="8"/>
      <c r="N135" s="8"/>
      <c r="O135" s="10"/>
      <c r="P135" s="7"/>
    </row>
    <row r="136" spans="1:16" ht="12.75">
      <c r="A136" s="38"/>
      <c r="B136" s="38"/>
      <c r="C136" s="7"/>
      <c r="D136" s="33"/>
      <c r="E136" s="9"/>
      <c r="F136" s="38"/>
      <c r="G136" s="7"/>
      <c r="H136" s="7"/>
      <c r="I136" s="7"/>
      <c r="J136" s="7"/>
      <c r="K136" s="7"/>
      <c r="L136" s="7"/>
      <c r="M136" s="7"/>
      <c r="N136" s="7"/>
      <c r="O136" s="10"/>
      <c r="P136" s="7"/>
    </row>
    <row r="137" spans="1:16" ht="12.75">
      <c r="A137" s="38"/>
      <c r="B137" s="38"/>
      <c r="C137" s="7"/>
      <c r="D137" s="33"/>
      <c r="E137" s="9"/>
      <c r="F137" s="38"/>
      <c r="G137" s="7"/>
      <c r="H137" s="7"/>
      <c r="I137" s="7"/>
      <c r="J137" s="7"/>
      <c r="K137" s="7"/>
      <c r="L137" s="7"/>
      <c r="M137" s="7"/>
      <c r="N137" s="7"/>
      <c r="O137" s="10"/>
      <c r="P137" s="7"/>
    </row>
    <row r="138" spans="1:16" ht="12.75">
      <c r="A138" s="38"/>
      <c r="B138" s="38"/>
      <c r="C138" s="7"/>
      <c r="D138" s="33"/>
      <c r="E138" s="9"/>
      <c r="F138" s="38"/>
      <c r="G138" s="7"/>
      <c r="H138" s="7"/>
      <c r="I138" s="7"/>
      <c r="J138" s="7"/>
      <c r="K138" s="7"/>
      <c r="L138" s="7"/>
      <c r="M138" s="7"/>
      <c r="N138" s="7"/>
      <c r="O138" s="10"/>
      <c r="P138" s="7"/>
    </row>
    <row r="139" spans="1:16" ht="12.75">
      <c r="A139" s="86"/>
      <c r="B139" s="86"/>
      <c r="C139" s="12"/>
      <c r="D139" s="34"/>
      <c r="E139" s="11"/>
      <c r="F139" s="39"/>
      <c r="G139" s="8"/>
      <c r="H139" s="8"/>
      <c r="I139" s="8"/>
      <c r="J139" s="8"/>
      <c r="K139" s="8"/>
      <c r="L139" s="8"/>
      <c r="M139" s="8"/>
      <c r="N139" s="8"/>
      <c r="O139" s="10"/>
      <c r="P139" s="7"/>
    </row>
    <row r="140" spans="1:16" ht="12.75">
      <c r="A140" s="38"/>
      <c r="B140" s="38"/>
      <c r="C140" s="7"/>
      <c r="D140" s="33"/>
      <c r="E140" s="9"/>
      <c r="F140" s="38"/>
      <c r="G140" s="7"/>
      <c r="H140" s="7"/>
      <c r="I140" s="7"/>
      <c r="J140" s="7"/>
      <c r="K140" s="7"/>
      <c r="L140" s="7"/>
      <c r="M140" s="7"/>
      <c r="N140" s="7"/>
      <c r="O140" s="10"/>
      <c r="P140" s="7"/>
    </row>
    <row r="141" spans="1:16" ht="12.75">
      <c r="A141" s="38"/>
      <c r="B141" s="38"/>
      <c r="C141" s="7"/>
      <c r="D141" s="33"/>
      <c r="E141" s="9"/>
      <c r="F141" s="38"/>
      <c r="G141" s="7"/>
      <c r="H141" s="7"/>
      <c r="I141" s="7"/>
      <c r="J141" s="7"/>
      <c r="K141" s="7"/>
      <c r="L141" s="7"/>
      <c r="M141" s="7"/>
      <c r="N141" s="7"/>
      <c r="O141" s="10"/>
      <c r="P141" s="7"/>
    </row>
    <row r="142" spans="1:16" ht="12.75">
      <c r="A142" s="38"/>
      <c r="B142" s="38"/>
      <c r="C142" s="7"/>
      <c r="D142" s="33"/>
      <c r="E142" s="9"/>
      <c r="F142" s="38"/>
      <c r="G142" s="7"/>
      <c r="H142" s="7"/>
      <c r="I142" s="7"/>
      <c r="J142" s="7"/>
      <c r="K142" s="7"/>
      <c r="L142" s="7"/>
      <c r="M142" s="7"/>
      <c r="N142" s="7"/>
      <c r="O142" s="10"/>
      <c r="P142" s="7"/>
    </row>
    <row r="143" spans="1:16" ht="12.75">
      <c r="A143" s="86"/>
      <c r="B143" s="86"/>
      <c r="C143" s="12"/>
      <c r="D143" s="34"/>
      <c r="E143" s="11"/>
      <c r="F143" s="39"/>
      <c r="G143" s="8"/>
      <c r="H143" s="8"/>
      <c r="I143" s="8"/>
      <c r="J143" s="8"/>
      <c r="K143" s="8"/>
      <c r="L143" s="8"/>
      <c r="M143" s="8"/>
      <c r="N143" s="8"/>
      <c r="O143" s="10"/>
      <c r="P143" s="7"/>
    </row>
    <row r="144" spans="1:16" ht="12.75">
      <c r="A144" s="38"/>
      <c r="B144" s="38"/>
      <c r="C144" s="7"/>
      <c r="D144" s="33"/>
      <c r="E144" s="9"/>
      <c r="F144" s="38"/>
      <c r="G144" s="7"/>
      <c r="H144" s="7"/>
      <c r="I144" s="7"/>
      <c r="J144" s="7"/>
      <c r="K144" s="7"/>
      <c r="L144" s="7"/>
      <c r="M144" s="7"/>
      <c r="N144" s="7"/>
      <c r="O144" s="10"/>
      <c r="P144" s="7"/>
    </row>
    <row r="145" spans="1:16" ht="12.75">
      <c r="A145" s="38"/>
      <c r="B145" s="38"/>
      <c r="C145" s="7"/>
      <c r="D145" s="33"/>
      <c r="E145" s="9"/>
      <c r="F145" s="38"/>
      <c r="G145" s="7"/>
      <c r="H145" s="7"/>
      <c r="I145" s="7"/>
      <c r="J145" s="7"/>
      <c r="K145" s="7"/>
      <c r="L145" s="7"/>
      <c r="M145" s="7"/>
      <c r="N145" s="7"/>
      <c r="O145" s="10"/>
      <c r="P145" s="7"/>
    </row>
    <row r="146" spans="1:16" ht="12.75">
      <c r="A146" s="38"/>
      <c r="B146" s="38"/>
      <c r="C146" s="7"/>
      <c r="D146" s="33"/>
      <c r="E146" s="9"/>
      <c r="F146" s="38"/>
      <c r="G146" s="7"/>
      <c r="H146" s="7"/>
      <c r="I146" s="7"/>
      <c r="J146" s="7"/>
      <c r="K146" s="7"/>
      <c r="L146" s="7"/>
      <c r="M146" s="7"/>
      <c r="N146" s="7"/>
      <c r="O146" s="10"/>
      <c r="P146" s="7"/>
    </row>
    <row r="147" spans="1:16" ht="12.75">
      <c r="A147" s="86"/>
      <c r="B147" s="86"/>
      <c r="C147" s="12"/>
      <c r="D147" s="34"/>
      <c r="E147" s="11"/>
      <c r="F147" s="39"/>
      <c r="G147" s="8"/>
      <c r="H147" s="8"/>
      <c r="I147" s="8"/>
      <c r="J147" s="8"/>
      <c r="K147" s="8"/>
      <c r="L147" s="8"/>
      <c r="M147" s="8"/>
      <c r="N147" s="8"/>
      <c r="O147" s="10"/>
      <c r="P147" s="7"/>
    </row>
    <row r="148" spans="1:16" ht="12.75">
      <c r="A148" s="38"/>
      <c r="B148" s="38"/>
      <c r="C148" s="7"/>
      <c r="D148" s="33"/>
      <c r="E148" s="9"/>
      <c r="F148" s="38"/>
      <c r="G148" s="7"/>
      <c r="H148" s="7"/>
      <c r="I148" s="7"/>
      <c r="J148" s="7"/>
      <c r="K148" s="7"/>
      <c r="L148" s="7"/>
      <c r="M148" s="7"/>
      <c r="N148" s="7"/>
      <c r="O148" s="10"/>
      <c r="P148" s="7"/>
    </row>
    <row r="149" spans="1:16" ht="12.75">
      <c r="A149" s="38"/>
      <c r="B149" s="38"/>
      <c r="C149" s="7"/>
      <c r="D149" s="33"/>
      <c r="E149" s="9"/>
      <c r="F149" s="38"/>
      <c r="G149" s="7"/>
      <c r="H149" s="7"/>
      <c r="I149" s="7"/>
      <c r="J149" s="7"/>
      <c r="K149" s="7"/>
      <c r="L149" s="7"/>
      <c r="M149" s="7"/>
      <c r="N149" s="7"/>
      <c r="O149" s="10"/>
      <c r="P149" s="7"/>
    </row>
    <row r="150" spans="1:16" ht="12.75">
      <c r="A150" s="38"/>
      <c r="B150" s="38"/>
      <c r="C150" s="7"/>
      <c r="D150" s="33"/>
      <c r="E150" s="9"/>
      <c r="F150" s="38"/>
      <c r="G150" s="7"/>
      <c r="H150" s="7"/>
      <c r="I150" s="7"/>
      <c r="J150" s="7"/>
      <c r="K150" s="7"/>
      <c r="L150" s="7"/>
      <c r="M150" s="7"/>
      <c r="N150" s="7"/>
      <c r="O150" s="10"/>
      <c r="P150" s="7"/>
    </row>
    <row r="151" spans="1:16" ht="12.75">
      <c r="A151" s="86"/>
      <c r="B151" s="86"/>
      <c r="C151" s="12"/>
      <c r="D151" s="34"/>
      <c r="E151" s="11"/>
      <c r="F151" s="39"/>
      <c r="G151" s="8"/>
      <c r="H151" s="8"/>
      <c r="I151" s="8"/>
      <c r="J151" s="8"/>
      <c r="K151" s="8"/>
      <c r="L151" s="8"/>
      <c r="M151" s="8"/>
      <c r="N151" s="8"/>
      <c r="O151" s="10"/>
      <c r="P151" s="7"/>
    </row>
    <row r="152" spans="1:16" ht="12.75">
      <c r="A152" s="38"/>
      <c r="B152" s="38"/>
      <c r="C152" s="7"/>
      <c r="D152" s="33"/>
      <c r="E152" s="9"/>
      <c r="F152" s="38"/>
      <c r="G152" s="7"/>
      <c r="H152" s="7"/>
      <c r="I152" s="7"/>
      <c r="J152" s="7"/>
      <c r="K152" s="7"/>
      <c r="L152" s="7"/>
      <c r="M152" s="7"/>
      <c r="N152" s="7"/>
      <c r="O152" s="10"/>
      <c r="P152" s="7"/>
    </row>
    <row r="153" spans="1:16" ht="12.75">
      <c r="A153" s="38"/>
      <c r="B153" s="38"/>
      <c r="C153" s="7"/>
      <c r="D153" s="33"/>
      <c r="E153" s="9"/>
      <c r="F153" s="38"/>
      <c r="G153" s="7"/>
      <c r="H153" s="7"/>
      <c r="I153" s="7"/>
      <c r="J153" s="7"/>
      <c r="K153" s="7"/>
      <c r="L153" s="7"/>
      <c r="M153" s="7"/>
      <c r="N153" s="7"/>
      <c r="O153" s="10"/>
      <c r="P153" s="7"/>
    </row>
    <row r="154" spans="1:16" ht="12.75">
      <c r="A154" s="38"/>
      <c r="B154" s="38"/>
      <c r="C154" s="7"/>
      <c r="D154" s="33"/>
      <c r="E154" s="9"/>
      <c r="F154" s="38"/>
      <c r="G154" s="7"/>
      <c r="H154" s="7"/>
      <c r="I154" s="7"/>
      <c r="J154" s="7"/>
      <c r="K154" s="7"/>
      <c r="L154" s="7"/>
      <c r="M154" s="7"/>
      <c r="N154" s="7"/>
      <c r="O154" s="10"/>
      <c r="P154" s="7"/>
    </row>
    <row r="155" spans="1:16" ht="12.75">
      <c r="A155" s="86"/>
      <c r="B155" s="86"/>
      <c r="C155" s="12"/>
      <c r="D155" s="34"/>
      <c r="E155" s="11"/>
      <c r="F155" s="39"/>
      <c r="G155" s="8"/>
      <c r="H155" s="8"/>
      <c r="I155" s="8"/>
      <c r="J155" s="8"/>
      <c r="K155" s="8"/>
      <c r="L155" s="8"/>
      <c r="M155" s="8"/>
      <c r="N155" s="8"/>
      <c r="O155" s="10"/>
      <c r="P155" s="7"/>
    </row>
    <row r="156" spans="1:16" ht="12.75">
      <c r="A156" s="38"/>
      <c r="B156" s="38"/>
      <c r="C156" s="7"/>
      <c r="D156" s="33"/>
      <c r="E156" s="9"/>
      <c r="F156" s="38"/>
      <c r="G156" s="7"/>
      <c r="H156" s="7"/>
      <c r="I156" s="7"/>
      <c r="J156" s="7"/>
      <c r="K156" s="7"/>
      <c r="L156" s="7"/>
      <c r="M156" s="7"/>
      <c r="N156" s="7"/>
      <c r="O156" s="10"/>
      <c r="P156" s="7"/>
    </row>
    <row r="157" spans="1:16" ht="12.75">
      <c r="A157" s="38"/>
      <c r="B157" s="38"/>
      <c r="C157" s="7"/>
      <c r="D157" s="33"/>
      <c r="E157" s="9"/>
      <c r="F157" s="38"/>
      <c r="G157" s="7"/>
      <c r="H157" s="7"/>
      <c r="I157" s="7"/>
      <c r="J157" s="7"/>
      <c r="K157" s="7"/>
      <c r="L157" s="7"/>
      <c r="M157" s="7"/>
      <c r="N157" s="7"/>
      <c r="O157" s="10"/>
      <c r="P157" s="7"/>
    </row>
    <row r="158" spans="1:16" ht="12.75">
      <c r="A158" s="38"/>
      <c r="B158" s="38"/>
      <c r="C158" s="7"/>
      <c r="D158" s="33"/>
      <c r="E158" s="9"/>
      <c r="F158" s="38"/>
      <c r="G158" s="7"/>
      <c r="H158" s="7"/>
      <c r="I158" s="7"/>
      <c r="J158" s="7"/>
      <c r="K158" s="7"/>
      <c r="L158" s="7"/>
      <c r="M158" s="7"/>
      <c r="N158" s="7"/>
      <c r="O158" s="10"/>
      <c r="P158" s="7"/>
    </row>
    <row r="159" spans="1:16" ht="12.75">
      <c r="A159" s="86"/>
      <c r="B159" s="86"/>
      <c r="C159" s="12"/>
      <c r="D159" s="34"/>
      <c r="E159" s="11"/>
      <c r="F159" s="39"/>
      <c r="G159" s="8"/>
      <c r="H159" s="8"/>
      <c r="I159" s="8"/>
      <c r="J159" s="8"/>
      <c r="K159" s="8"/>
      <c r="L159" s="8"/>
      <c r="M159" s="8"/>
      <c r="N159" s="8"/>
      <c r="O159" s="10"/>
      <c r="P159" s="7"/>
    </row>
    <row r="160" spans="1:16" ht="12.75">
      <c r="A160" s="38"/>
      <c r="B160" s="38"/>
      <c r="C160" s="7"/>
      <c r="D160" s="33"/>
      <c r="E160" s="9"/>
      <c r="F160" s="38"/>
      <c r="G160" s="7"/>
      <c r="H160" s="7"/>
      <c r="I160" s="7"/>
      <c r="J160" s="7"/>
      <c r="K160" s="7"/>
      <c r="L160" s="7"/>
      <c r="M160" s="7"/>
      <c r="N160" s="7"/>
      <c r="O160" s="10"/>
      <c r="P160" s="7"/>
    </row>
    <row r="161" spans="1:16" ht="12.75">
      <c r="A161" s="38"/>
      <c r="B161" s="38"/>
      <c r="C161" s="7"/>
      <c r="D161" s="33"/>
      <c r="E161" s="9"/>
      <c r="F161" s="38"/>
      <c r="G161" s="7"/>
      <c r="H161" s="7"/>
      <c r="I161" s="7"/>
      <c r="J161" s="7"/>
      <c r="K161" s="7"/>
      <c r="L161" s="7"/>
      <c r="M161" s="7"/>
      <c r="N161" s="7"/>
      <c r="O161" s="10"/>
      <c r="P161" s="7"/>
    </row>
    <row r="162" spans="1:16" ht="12.75">
      <c r="A162" s="38"/>
      <c r="B162" s="38"/>
      <c r="C162" s="7"/>
      <c r="D162" s="33"/>
      <c r="E162" s="9"/>
      <c r="F162" s="38"/>
      <c r="G162" s="7"/>
      <c r="H162" s="7"/>
      <c r="I162" s="7"/>
      <c r="J162" s="7"/>
      <c r="K162" s="7"/>
      <c r="L162" s="7"/>
      <c r="M162" s="7"/>
      <c r="N162" s="7"/>
      <c r="O162" s="10"/>
      <c r="P162" s="7"/>
    </row>
    <row r="163" spans="1:16" ht="12.75">
      <c r="A163" s="86"/>
      <c r="B163" s="86"/>
      <c r="C163" s="12"/>
      <c r="D163" s="34"/>
      <c r="E163" s="11"/>
      <c r="F163" s="39"/>
      <c r="G163" s="8"/>
      <c r="H163" s="8"/>
      <c r="I163" s="8"/>
      <c r="J163" s="8"/>
      <c r="K163" s="8"/>
      <c r="L163" s="8"/>
      <c r="M163" s="8"/>
      <c r="N163" s="8"/>
      <c r="O163" s="10"/>
      <c r="P163" s="7"/>
    </row>
    <row r="164" spans="1:16" ht="12.75">
      <c r="A164" s="38"/>
      <c r="B164" s="38"/>
      <c r="C164" s="7"/>
      <c r="D164" s="33"/>
      <c r="E164" s="9"/>
      <c r="F164" s="38"/>
      <c r="G164" s="7"/>
      <c r="H164" s="7"/>
      <c r="I164" s="7"/>
      <c r="J164" s="7"/>
      <c r="K164" s="7"/>
      <c r="L164" s="7"/>
      <c r="M164" s="7"/>
      <c r="N164" s="7"/>
      <c r="O164" s="10"/>
      <c r="P164" s="7"/>
    </row>
    <row r="165" spans="1:16" ht="12.75">
      <c r="A165" s="38"/>
      <c r="B165" s="38"/>
      <c r="C165" s="7"/>
      <c r="D165" s="33"/>
      <c r="E165" s="9"/>
      <c r="F165" s="38"/>
      <c r="G165" s="7"/>
      <c r="H165" s="7"/>
      <c r="I165" s="7"/>
      <c r="J165" s="7"/>
      <c r="K165" s="7"/>
      <c r="L165" s="7"/>
      <c r="M165" s="7"/>
      <c r="N165" s="7"/>
      <c r="O165" s="10"/>
      <c r="P165" s="7"/>
    </row>
    <row r="166" spans="1:16" ht="12.75">
      <c r="A166" s="38"/>
      <c r="B166" s="38"/>
      <c r="C166" s="7"/>
      <c r="D166" s="33"/>
      <c r="E166" s="9"/>
      <c r="F166" s="38"/>
      <c r="G166" s="7"/>
      <c r="H166" s="7"/>
      <c r="I166" s="7"/>
      <c r="J166" s="7"/>
      <c r="K166" s="7"/>
      <c r="L166" s="7"/>
      <c r="M166" s="7"/>
      <c r="N166" s="7"/>
      <c r="O166" s="10"/>
      <c r="P166" s="7"/>
    </row>
    <row r="167" spans="1:16" ht="12.75">
      <c r="A167" s="86"/>
      <c r="B167" s="86"/>
      <c r="C167" s="12"/>
      <c r="D167" s="34"/>
      <c r="E167" s="11"/>
      <c r="F167" s="39"/>
      <c r="G167" s="8"/>
      <c r="H167" s="8"/>
      <c r="I167" s="8"/>
      <c r="J167" s="8"/>
      <c r="K167" s="8"/>
      <c r="L167" s="8"/>
      <c r="M167" s="8"/>
      <c r="N167" s="8"/>
      <c r="O167" s="10"/>
      <c r="P167" s="7"/>
    </row>
    <row r="168" spans="1:16" ht="12.75">
      <c r="A168" s="38"/>
      <c r="B168" s="38"/>
      <c r="C168" s="7"/>
      <c r="D168" s="33"/>
      <c r="E168" s="9"/>
      <c r="F168" s="38"/>
      <c r="G168" s="7"/>
      <c r="H168" s="7"/>
      <c r="I168" s="7"/>
      <c r="J168" s="7"/>
      <c r="K168" s="7"/>
      <c r="L168" s="7"/>
      <c r="M168" s="7"/>
      <c r="N168" s="7"/>
      <c r="O168" s="10"/>
      <c r="P168" s="7"/>
    </row>
    <row r="169" spans="1:16" ht="12.75">
      <c r="A169" s="38"/>
      <c r="B169" s="38"/>
      <c r="C169" s="7"/>
      <c r="D169" s="33"/>
      <c r="E169" s="9"/>
      <c r="F169" s="38"/>
      <c r="G169" s="7"/>
      <c r="H169" s="7"/>
      <c r="I169" s="7"/>
      <c r="J169" s="7"/>
      <c r="K169" s="7"/>
      <c r="L169" s="7"/>
      <c r="M169" s="7"/>
      <c r="N169" s="7"/>
      <c r="O169" s="10"/>
      <c r="P169" s="7"/>
    </row>
    <row r="170" spans="1:16" ht="12.75">
      <c r="A170" s="38"/>
      <c r="B170" s="38"/>
      <c r="C170" s="7"/>
      <c r="D170" s="33"/>
      <c r="E170" s="9"/>
      <c r="F170" s="38"/>
      <c r="G170" s="7"/>
      <c r="H170" s="7"/>
      <c r="I170" s="7"/>
      <c r="J170" s="7"/>
      <c r="K170" s="7"/>
      <c r="L170" s="7"/>
      <c r="M170" s="7"/>
      <c r="N170" s="7"/>
      <c r="O170" s="10"/>
      <c r="P170" s="7"/>
    </row>
    <row r="171" spans="1:16" ht="12.75">
      <c r="A171" s="86"/>
      <c r="B171" s="86"/>
      <c r="C171" s="12"/>
      <c r="D171" s="34"/>
      <c r="E171" s="11"/>
      <c r="F171" s="39"/>
      <c r="G171" s="8" t="s">
        <v>0</v>
      </c>
      <c r="H171" s="8"/>
      <c r="I171" s="8"/>
      <c r="J171" s="8"/>
      <c r="K171" s="8"/>
      <c r="L171" s="8"/>
      <c r="M171" s="8"/>
      <c r="N171" s="8"/>
      <c r="O171" s="10"/>
      <c r="P171" s="7"/>
    </row>
    <row r="172" spans="6:16" ht="12.75">
      <c r="F172" s="40"/>
      <c r="G172" s="4"/>
      <c r="H172" s="4"/>
      <c r="I172" s="4"/>
      <c r="J172" s="4"/>
      <c r="K172" s="4"/>
      <c r="L172" s="4"/>
      <c r="M172" s="1"/>
      <c r="N172" s="1"/>
      <c r="O172" s="1"/>
      <c r="P172" s="1"/>
    </row>
    <row r="173" spans="6:16" ht="12.75">
      <c r="F173" s="40"/>
      <c r="G173" s="4"/>
      <c r="H173" s="4"/>
      <c r="I173" s="4"/>
      <c r="J173" s="4"/>
      <c r="K173" s="4"/>
      <c r="L173" s="4"/>
      <c r="M173" s="1"/>
      <c r="N173" s="1"/>
      <c r="O173" s="1"/>
      <c r="P173" s="1"/>
    </row>
    <row r="174" spans="6:16" ht="12.75">
      <c r="F174" s="40"/>
      <c r="G174" s="4"/>
      <c r="H174" s="4"/>
      <c r="I174" s="4"/>
      <c r="J174" s="4"/>
      <c r="K174" s="4"/>
      <c r="L174" s="4"/>
      <c r="M174" s="1"/>
      <c r="N174" s="1"/>
      <c r="O174" s="1"/>
      <c r="P174" s="1"/>
    </row>
    <row r="175" spans="6:16" ht="12.75">
      <c r="F175" s="40"/>
      <c r="G175" s="4"/>
      <c r="H175" s="4"/>
      <c r="I175" s="4"/>
      <c r="J175" s="4"/>
      <c r="K175" s="4"/>
      <c r="L175" s="4"/>
      <c r="M175" s="1"/>
      <c r="N175" s="1"/>
      <c r="O175" s="1"/>
      <c r="P175" s="1"/>
    </row>
    <row r="176" spans="6:16" ht="12.75">
      <c r="F176" s="40"/>
      <c r="G176" s="4"/>
      <c r="H176" s="4"/>
      <c r="I176" s="4"/>
      <c r="J176" s="4"/>
      <c r="K176" s="4"/>
      <c r="L176" s="4"/>
      <c r="M176" s="1"/>
      <c r="N176" s="1"/>
      <c r="O176" s="1"/>
      <c r="P176" s="1"/>
    </row>
    <row r="177" spans="6:16" ht="12.75">
      <c r="F177" s="40"/>
      <c r="G177" s="4"/>
      <c r="H177" s="4"/>
      <c r="I177" s="4"/>
      <c r="J177" s="4"/>
      <c r="K177" s="4"/>
      <c r="L177" s="4"/>
      <c r="M177" s="1"/>
      <c r="N177" s="1"/>
      <c r="O177" s="1"/>
      <c r="P177" s="1"/>
    </row>
    <row r="178" spans="6:16" ht="12.75">
      <c r="F178" s="40"/>
      <c r="G178" s="4"/>
      <c r="H178" s="4"/>
      <c r="I178" s="4"/>
      <c r="J178" s="4"/>
      <c r="K178" s="4"/>
      <c r="L178" s="4"/>
      <c r="M178" s="1"/>
      <c r="N178" s="1"/>
      <c r="O178" s="1"/>
      <c r="P178" s="1"/>
    </row>
    <row r="179" spans="6:16" ht="12.75">
      <c r="F179" s="40"/>
      <c r="G179" s="4"/>
      <c r="H179" s="4"/>
      <c r="I179" s="4"/>
      <c r="J179" s="4"/>
      <c r="K179" s="4"/>
      <c r="L179" s="4"/>
      <c r="M179" s="1"/>
      <c r="N179" s="1"/>
      <c r="O179" s="1"/>
      <c r="P179" s="1"/>
    </row>
    <row r="180" spans="6:16" ht="12.75">
      <c r="F180" s="40"/>
      <c r="G180" s="4"/>
      <c r="H180" s="4"/>
      <c r="I180" s="4"/>
      <c r="J180" s="4"/>
      <c r="K180" s="4"/>
      <c r="L180" s="4"/>
      <c r="M180" s="1"/>
      <c r="N180" s="1"/>
      <c r="O180" s="1"/>
      <c r="P180" s="1"/>
    </row>
    <row r="181" spans="6:16" ht="12.75">
      <c r="F181" s="40"/>
      <c r="G181" s="4"/>
      <c r="H181" s="4"/>
      <c r="I181" s="4"/>
      <c r="J181" s="4"/>
      <c r="K181" s="4"/>
      <c r="L181" s="4"/>
      <c r="M181" s="1"/>
      <c r="N181" s="1"/>
      <c r="O181" s="1"/>
      <c r="P181" s="1"/>
    </row>
    <row r="182" spans="6:16" ht="12.75">
      <c r="F182" s="40"/>
      <c r="G182" s="4"/>
      <c r="H182" s="4"/>
      <c r="I182" s="4"/>
      <c r="J182" s="4"/>
      <c r="K182" s="4"/>
      <c r="L182" s="4"/>
      <c r="M182" s="1"/>
      <c r="N182" s="1"/>
      <c r="O182" s="1"/>
      <c r="P182" s="1"/>
    </row>
    <row r="183" spans="6:16" ht="12.75">
      <c r="F183" s="40"/>
      <c r="G183" s="4"/>
      <c r="H183" s="4"/>
      <c r="I183" s="4"/>
      <c r="J183" s="4"/>
      <c r="K183" s="4"/>
      <c r="L183" s="4"/>
      <c r="M183" s="1"/>
      <c r="N183" s="1"/>
      <c r="O183" s="1"/>
      <c r="P183" s="1"/>
    </row>
    <row r="184" spans="6:16" ht="12.75">
      <c r="F184" s="40"/>
      <c r="G184" s="4"/>
      <c r="H184" s="4"/>
      <c r="I184" s="4"/>
      <c r="J184" s="4"/>
      <c r="K184" s="4"/>
      <c r="L184" s="4"/>
      <c r="M184" s="1"/>
      <c r="N184" s="1"/>
      <c r="O184" s="1"/>
      <c r="P184" s="1"/>
    </row>
    <row r="185" spans="6:16" ht="12.75">
      <c r="F185" s="40"/>
      <c r="G185" s="4"/>
      <c r="H185" s="4"/>
      <c r="I185" s="4"/>
      <c r="J185" s="4"/>
      <c r="K185" s="4"/>
      <c r="L185" s="4"/>
      <c r="M185" s="1"/>
      <c r="N185" s="1"/>
      <c r="O185" s="1"/>
      <c r="P185" s="1"/>
    </row>
    <row r="186" spans="6:16" ht="12.75">
      <c r="F186" s="40"/>
      <c r="G186" s="4"/>
      <c r="H186" s="4"/>
      <c r="I186" s="4"/>
      <c r="J186" s="4"/>
      <c r="K186" s="4"/>
      <c r="L186" s="4"/>
      <c r="M186" s="1"/>
      <c r="N186" s="1"/>
      <c r="O186" s="1"/>
      <c r="P186" s="1"/>
    </row>
    <row r="187" spans="6:16" ht="12.75">
      <c r="F187" s="40"/>
      <c r="G187" s="4"/>
      <c r="H187" s="4"/>
      <c r="I187" s="4"/>
      <c r="J187" s="4"/>
      <c r="K187" s="4"/>
      <c r="L187" s="4"/>
      <c r="M187" s="1"/>
      <c r="N187" s="1"/>
      <c r="O187" s="1"/>
      <c r="P187" s="1"/>
    </row>
    <row r="188" spans="6:16" ht="12.75">
      <c r="F188" s="40"/>
      <c r="G188" s="4"/>
      <c r="H188" s="4"/>
      <c r="I188" s="4"/>
      <c r="J188" s="4"/>
      <c r="K188" s="4"/>
      <c r="L188" s="4"/>
      <c r="M188" s="1"/>
      <c r="N188" s="1"/>
      <c r="O188" s="1"/>
      <c r="P188" s="1"/>
    </row>
    <row r="189" spans="6:16" ht="12.75">
      <c r="F189" s="40"/>
      <c r="G189" s="4"/>
      <c r="H189" s="4"/>
      <c r="I189" s="4"/>
      <c r="J189" s="4"/>
      <c r="K189" s="4"/>
      <c r="L189" s="4"/>
      <c r="M189" s="1"/>
      <c r="N189" s="1"/>
      <c r="O189" s="1"/>
      <c r="P189" s="1"/>
    </row>
    <row r="190" spans="6:16" ht="12.75">
      <c r="F190" s="40"/>
      <c r="G190" s="4"/>
      <c r="H190" s="4"/>
      <c r="I190" s="4"/>
      <c r="J190" s="4"/>
      <c r="K190" s="4"/>
      <c r="L190" s="4"/>
      <c r="M190" s="1"/>
      <c r="N190" s="1"/>
      <c r="O190" s="1"/>
      <c r="P190" s="1"/>
    </row>
    <row r="191" spans="6:16" ht="12.75">
      <c r="F191" s="40"/>
      <c r="G191" s="4"/>
      <c r="H191" s="4"/>
      <c r="I191" s="4"/>
      <c r="J191" s="4"/>
      <c r="K191" s="4"/>
      <c r="L191" s="4"/>
      <c r="M191" s="1"/>
      <c r="N191" s="1"/>
      <c r="O191" s="1"/>
      <c r="P191" s="1"/>
    </row>
    <row r="192" spans="6:16" ht="12.75">
      <c r="F192" s="40"/>
      <c r="G192" s="4"/>
      <c r="H192" s="4"/>
      <c r="I192" s="4"/>
      <c r="J192" s="4"/>
      <c r="K192" s="4"/>
      <c r="L192" s="4"/>
      <c r="M192" s="1"/>
      <c r="N192" s="1"/>
      <c r="O192" s="1"/>
      <c r="P192" s="1"/>
    </row>
    <row r="193" spans="6:16" ht="12.75">
      <c r="F193" s="40"/>
      <c r="G193" s="4"/>
      <c r="H193" s="4"/>
      <c r="I193" s="4"/>
      <c r="J193" s="4"/>
      <c r="K193" s="4"/>
      <c r="L193" s="4"/>
      <c r="M193" s="1"/>
      <c r="N193" s="1"/>
      <c r="O193" s="1"/>
      <c r="P193" s="1"/>
    </row>
    <row r="194" spans="6:16" ht="12.75">
      <c r="F194" s="40"/>
      <c r="G194" s="4"/>
      <c r="H194" s="4"/>
      <c r="I194" s="4"/>
      <c r="J194" s="4"/>
      <c r="K194" s="4"/>
      <c r="L194" s="4"/>
      <c r="M194" s="1"/>
      <c r="N194" s="1"/>
      <c r="O194" s="1"/>
      <c r="P194" s="1"/>
    </row>
    <row r="195" spans="6:16" ht="12.75">
      <c r="F195" s="40"/>
      <c r="G195" s="4"/>
      <c r="H195" s="4"/>
      <c r="I195" s="4"/>
      <c r="J195" s="4"/>
      <c r="K195" s="4"/>
      <c r="L195" s="4"/>
      <c r="M195" s="1"/>
      <c r="N195" s="1"/>
      <c r="O195" s="1"/>
      <c r="P195" s="1"/>
    </row>
    <row r="196" spans="6:16" ht="12.75">
      <c r="F196" s="40"/>
      <c r="G196" s="4"/>
      <c r="H196" s="4"/>
      <c r="I196" s="4"/>
      <c r="J196" s="4"/>
      <c r="K196" s="4"/>
      <c r="L196" s="4"/>
      <c r="M196" s="1"/>
      <c r="N196" s="1"/>
      <c r="O196" s="1"/>
      <c r="P196" s="1"/>
    </row>
    <row r="197" spans="6:16" ht="12.75">
      <c r="F197" s="40"/>
      <c r="G197" s="4"/>
      <c r="H197" s="4"/>
      <c r="I197" s="4"/>
      <c r="J197" s="4"/>
      <c r="K197" s="4"/>
      <c r="L197" s="4"/>
      <c r="M197" s="1"/>
      <c r="N197" s="1"/>
      <c r="O197" s="1"/>
      <c r="P197" s="1"/>
    </row>
    <row r="198" spans="6:16" ht="12.75">
      <c r="F198" s="40"/>
      <c r="G198" s="4"/>
      <c r="H198" s="4"/>
      <c r="I198" s="4"/>
      <c r="J198" s="4"/>
      <c r="K198" s="4"/>
      <c r="L198" s="4"/>
      <c r="M198" s="1"/>
      <c r="N198" s="1"/>
      <c r="O198" s="1"/>
      <c r="P198" s="1"/>
    </row>
    <row r="199" spans="6:16" ht="12.75">
      <c r="F199" s="40"/>
      <c r="G199" s="4"/>
      <c r="H199" s="4"/>
      <c r="I199" s="4"/>
      <c r="J199" s="4"/>
      <c r="K199" s="4"/>
      <c r="L199" s="4"/>
      <c r="M199" s="1"/>
      <c r="N199" s="1"/>
      <c r="O199" s="1"/>
      <c r="P199" s="1"/>
    </row>
    <row r="200" spans="6:16" ht="12.75">
      <c r="F200" s="40"/>
      <c r="G200" s="4"/>
      <c r="H200" s="4"/>
      <c r="I200" s="4"/>
      <c r="J200" s="4"/>
      <c r="K200" s="4"/>
      <c r="L200" s="4"/>
      <c r="M200" s="1"/>
      <c r="N200" s="1"/>
      <c r="O200" s="1"/>
      <c r="P200" s="1"/>
    </row>
    <row r="201" spans="6:16" ht="12.75">
      <c r="F201" s="40"/>
      <c r="G201" s="4"/>
      <c r="H201" s="4"/>
      <c r="I201" s="4"/>
      <c r="J201" s="4"/>
      <c r="K201" s="4"/>
      <c r="L201" s="4"/>
      <c r="M201" s="1"/>
      <c r="N201" s="1"/>
      <c r="O201" s="1"/>
      <c r="P201" s="1"/>
    </row>
    <row r="202" spans="6:16" ht="12.75">
      <c r="F202" s="40"/>
      <c r="G202" s="4"/>
      <c r="H202" s="4"/>
      <c r="I202" s="4"/>
      <c r="J202" s="4"/>
      <c r="K202" s="4"/>
      <c r="L202" s="4"/>
      <c r="M202" s="1"/>
      <c r="N202" s="1"/>
      <c r="O202" s="1"/>
      <c r="P202" s="1"/>
    </row>
    <row r="203" spans="6:16" ht="12.75">
      <c r="F203" s="40"/>
      <c r="G203" s="4"/>
      <c r="H203" s="4"/>
      <c r="I203" s="4"/>
      <c r="J203" s="4"/>
      <c r="K203" s="4"/>
      <c r="L203" s="4"/>
      <c r="M203" s="1"/>
      <c r="N203" s="1"/>
      <c r="O203" s="1"/>
      <c r="P203" s="1"/>
    </row>
    <row r="204" spans="6:16" ht="12.75">
      <c r="F204" s="40"/>
      <c r="G204" s="4"/>
      <c r="H204" s="4"/>
      <c r="I204" s="4"/>
      <c r="J204" s="4"/>
      <c r="K204" s="4"/>
      <c r="L204" s="4"/>
      <c r="M204" s="1"/>
      <c r="N204" s="1"/>
      <c r="O204" s="1"/>
      <c r="P204" s="1"/>
    </row>
    <row r="205" spans="6:16" ht="12.75">
      <c r="F205" s="40"/>
      <c r="G205" s="4"/>
      <c r="H205" s="4"/>
      <c r="I205" s="4"/>
      <c r="J205" s="4"/>
      <c r="K205" s="4"/>
      <c r="L205" s="4"/>
      <c r="M205" s="1"/>
      <c r="N205" s="1"/>
      <c r="O205" s="1"/>
      <c r="P205" s="1"/>
    </row>
    <row r="206" spans="6:16" ht="12.75">
      <c r="F206" s="40"/>
      <c r="G206" s="4"/>
      <c r="H206" s="4"/>
      <c r="I206" s="4"/>
      <c r="J206" s="4"/>
      <c r="K206" s="4"/>
      <c r="L206" s="4"/>
      <c r="M206" s="1"/>
      <c r="N206" s="1"/>
      <c r="O206" s="1"/>
      <c r="P206" s="1"/>
    </row>
    <row r="207" spans="6:16" ht="12.75">
      <c r="F207" s="40"/>
      <c r="G207" s="4"/>
      <c r="H207" s="4"/>
      <c r="I207" s="4"/>
      <c r="J207" s="4"/>
      <c r="K207" s="4"/>
      <c r="L207" s="4"/>
      <c r="M207" s="1"/>
      <c r="N207" s="1"/>
      <c r="O207" s="1"/>
      <c r="P207" s="1"/>
    </row>
    <row r="208" spans="6:16" ht="12.75">
      <c r="F208" s="40"/>
      <c r="G208" s="4"/>
      <c r="H208" s="4"/>
      <c r="I208" s="4"/>
      <c r="J208" s="4"/>
      <c r="K208" s="4"/>
      <c r="L208" s="4"/>
      <c r="M208" s="1"/>
      <c r="N208" s="1"/>
      <c r="O208" s="1"/>
      <c r="P208" s="1"/>
    </row>
    <row r="209" spans="6:16" ht="12.75">
      <c r="F209" s="40"/>
      <c r="G209" s="4"/>
      <c r="H209" s="4"/>
      <c r="I209" s="4"/>
      <c r="J209" s="4"/>
      <c r="K209" s="4"/>
      <c r="L209" s="4"/>
      <c r="M209" s="1"/>
      <c r="N209" s="1"/>
      <c r="O209" s="1"/>
      <c r="P209" s="1"/>
    </row>
    <row r="210" spans="6:16" ht="12.75">
      <c r="F210" s="40"/>
      <c r="G210" s="4"/>
      <c r="H210" s="4"/>
      <c r="I210" s="4"/>
      <c r="J210" s="4"/>
      <c r="K210" s="4"/>
      <c r="L210" s="4"/>
      <c r="M210" s="1"/>
      <c r="N210" s="1"/>
      <c r="O210" s="1"/>
      <c r="P210" s="1"/>
    </row>
    <row r="211" spans="6:16" ht="12.75">
      <c r="F211" s="40"/>
      <c r="G211" s="4"/>
      <c r="H211" s="4"/>
      <c r="I211" s="4"/>
      <c r="J211" s="4"/>
      <c r="K211" s="4"/>
      <c r="L211" s="4"/>
      <c r="M211" s="1"/>
      <c r="N211" s="1"/>
      <c r="O211" s="1"/>
      <c r="P211" s="1"/>
    </row>
    <row r="212" spans="6:16" ht="12.75">
      <c r="F212" s="40"/>
      <c r="G212" s="4"/>
      <c r="H212" s="4"/>
      <c r="I212" s="4"/>
      <c r="J212" s="4"/>
      <c r="K212" s="4"/>
      <c r="L212" s="4"/>
      <c r="M212" s="1"/>
      <c r="N212" s="1"/>
      <c r="O212" s="1"/>
      <c r="P212" s="1"/>
    </row>
    <row r="213" spans="6:16" ht="12.75">
      <c r="F213" s="40"/>
      <c r="G213" s="4"/>
      <c r="H213" s="4"/>
      <c r="I213" s="4"/>
      <c r="J213" s="4"/>
      <c r="K213" s="4"/>
      <c r="L213" s="4"/>
      <c r="M213" s="1"/>
      <c r="N213" s="1"/>
      <c r="O213" s="1"/>
      <c r="P213" s="1"/>
    </row>
    <row r="214" spans="6:16" ht="12.75">
      <c r="F214" s="40"/>
      <c r="G214" s="4"/>
      <c r="H214" s="4"/>
      <c r="I214" s="4"/>
      <c r="J214" s="4"/>
      <c r="K214" s="4"/>
      <c r="L214" s="4"/>
      <c r="M214" s="1"/>
      <c r="N214" s="1"/>
      <c r="O214" s="1"/>
      <c r="P214" s="1"/>
    </row>
    <row r="215" spans="6:16" ht="12.75">
      <c r="F215" s="40"/>
      <c r="G215" s="4"/>
      <c r="H215" s="4"/>
      <c r="I215" s="4"/>
      <c r="J215" s="4"/>
      <c r="K215" s="4"/>
      <c r="L215" s="4"/>
      <c r="M215" s="1"/>
      <c r="N215" s="1"/>
      <c r="O215" s="1"/>
      <c r="P215" s="1"/>
    </row>
    <row r="216" spans="6:16" ht="12.75">
      <c r="F216" s="40"/>
      <c r="G216" s="4"/>
      <c r="H216" s="4"/>
      <c r="I216" s="4"/>
      <c r="J216" s="4"/>
      <c r="K216" s="4"/>
      <c r="L216" s="4"/>
      <c r="M216" s="1"/>
      <c r="N216" s="1"/>
      <c r="O216" s="1"/>
      <c r="P216" s="1"/>
    </row>
    <row r="217" spans="6:16" ht="12.75">
      <c r="F217" s="40"/>
      <c r="G217" s="4"/>
      <c r="H217" s="4"/>
      <c r="I217" s="4"/>
      <c r="J217" s="4"/>
      <c r="K217" s="4"/>
      <c r="L217" s="4"/>
      <c r="M217" s="1"/>
      <c r="N217" s="1"/>
      <c r="O217" s="1"/>
      <c r="P217" s="1"/>
    </row>
    <row r="218" spans="6:16" ht="12.75">
      <c r="F218" s="40"/>
      <c r="G218" s="4"/>
      <c r="H218" s="4"/>
      <c r="I218" s="4"/>
      <c r="J218" s="4"/>
      <c r="K218" s="4"/>
      <c r="L218" s="4"/>
      <c r="M218" s="1"/>
      <c r="N218" s="1"/>
      <c r="O218" s="1"/>
      <c r="P218" s="1"/>
    </row>
    <row r="219" spans="6:16" ht="12.75">
      <c r="F219" s="40"/>
      <c r="G219" s="4"/>
      <c r="H219" s="4"/>
      <c r="I219" s="4"/>
      <c r="J219" s="4"/>
      <c r="K219" s="4"/>
      <c r="L219" s="4"/>
      <c r="M219" s="1"/>
      <c r="N219" s="1"/>
      <c r="O219" s="1"/>
      <c r="P219" s="1"/>
    </row>
    <row r="220" spans="6:16" ht="12.75">
      <c r="F220" s="40"/>
      <c r="G220" s="4"/>
      <c r="H220" s="4"/>
      <c r="I220" s="4"/>
      <c r="J220" s="4"/>
      <c r="K220" s="4"/>
      <c r="L220" s="4"/>
      <c r="M220" s="1"/>
      <c r="N220" s="1"/>
      <c r="O220" s="1"/>
      <c r="P220" s="1"/>
    </row>
    <row r="221" spans="6:16" ht="12.75">
      <c r="F221" s="40"/>
      <c r="G221" s="4"/>
      <c r="H221" s="4"/>
      <c r="I221" s="4"/>
      <c r="J221" s="4"/>
      <c r="K221" s="4"/>
      <c r="L221" s="4"/>
      <c r="M221" s="1"/>
      <c r="N221" s="1"/>
      <c r="O221" s="1"/>
      <c r="P221" s="1"/>
    </row>
    <row r="222" spans="6:16" ht="12.75">
      <c r="F222" s="40"/>
      <c r="G222" s="4"/>
      <c r="H222" s="4"/>
      <c r="I222" s="4"/>
      <c r="J222" s="4"/>
      <c r="K222" s="4"/>
      <c r="L222" s="4"/>
      <c r="M222" s="1"/>
      <c r="N222" s="1"/>
      <c r="O222" s="1"/>
      <c r="P222" s="1"/>
    </row>
    <row r="223" spans="6:16" ht="12.75">
      <c r="F223" s="40"/>
      <c r="G223" s="4"/>
      <c r="H223" s="4"/>
      <c r="I223" s="4"/>
      <c r="J223" s="4"/>
      <c r="K223" s="4"/>
      <c r="L223" s="4"/>
      <c r="M223" s="1"/>
      <c r="N223" s="1"/>
      <c r="O223" s="1"/>
      <c r="P223" s="1"/>
    </row>
    <row r="224" spans="6:16" ht="12.75">
      <c r="F224" s="40"/>
      <c r="G224" s="4"/>
      <c r="H224" s="4"/>
      <c r="I224" s="4"/>
      <c r="J224" s="4"/>
      <c r="K224" s="4"/>
      <c r="L224" s="4"/>
      <c r="M224" s="1"/>
      <c r="N224" s="1"/>
      <c r="O224" s="1"/>
      <c r="P224" s="1"/>
    </row>
    <row r="225" spans="6:16" ht="12.75">
      <c r="F225" s="40"/>
      <c r="G225" s="4"/>
      <c r="H225" s="4"/>
      <c r="I225" s="4"/>
      <c r="J225" s="4"/>
      <c r="K225" s="4"/>
      <c r="L225" s="4"/>
      <c r="M225" s="1"/>
      <c r="N225" s="1"/>
      <c r="O225" s="1"/>
      <c r="P225" s="1"/>
    </row>
    <row r="226" spans="6:16" ht="12.75">
      <c r="F226" s="40"/>
      <c r="G226" s="4"/>
      <c r="H226" s="4"/>
      <c r="I226" s="4"/>
      <c r="J226" s="4"/>
      <c r="K226" s="4"/>
      <c r="L226" s="4"/>
      <c r="M226" s="1"/>
      <c r="N226" s="1"/>
      <c r="O226" s="1"/>
      <c r="P226" s="1"/>
    </row>
    <row r="227" spans="6:16" ht="12.75">
      <c r="F227" s="40"/>
      <c r="G227" s="4"/>
      <c r="H227" s="4"/>
      <c r="I227" s="4"/>
      <c r="J227" s="4"/>
      <c r="K227" s="4"/>
      <c r="L227" s="4"/>
      <c r="M227" s="1"/>
      <c r="N227" s="1"/>
      <c r="O227" s="1"/>
      <c r="P227" s="1"/>
    </row>
    <row r="228" spans="6:16" ht="12.75">
      <c r="F228" s="40"/>
      <c r="G228" s="4"/>
      <c r="H228" s="4"/>
      <c r="I228" s="4"/>
      <c r="J228" s="4"/>
      <c r="K228" s="4"/>
      <c r="L228" s="4"/>
      <c r="M228" s="1"/>
      <c r="N228" s="1"/>
      <c r="O228" s="1"/>
      <c r="P228" s="1"/>
    </row>
    <row r="229" spans="6:16" ht="12.75">
      <c r="F229" s="40"/>
      <c r="G229" s="4"/>
      <c r="H229" s="4"/>
      <c r="I229" s="4"/>
      <c r="J229" s="4"/>
      <c r="K229" s="4"/>
      <c r="L229" s="4"/>
      <c r="M229" s="1"/>
      <c r="N229" s="1"/>
      <c r="O229" s="1"/>
      <c r="P229" s="1"/>
    </row>
    <row r="230" spans="6:16" ht="12.75">
      <c r="F230" s="40"/>
      <c r="G230" s="4"/>
      <c r="H230" s="4"/>
      <c r="I230" s="4"/>
      <c r="J230" s="4"/>
      <c r="K230" s="4"/>
      <c r="L230" s="4"/>
      <c r="M230" s="1"/>
      <c r="N230" s="1"/>
      <c r="O230" s="1"/>
      <c r="P230" s="1"/>
    </row>
    <row r="231" spans="6:16" ht="12.75">
      <c r="F231" s="40"/>
      <c r="G231" s="4"/>
      <c r="H231" s="4"/>
      <c r="I231" s="4"/>
      <c r="J231" s="4"/>
      <c r="K231" s="4"/>
      <c r="L231" s="4"/>
      <c r="M231" s="1"/>
      <c r="N231" s="1"/>
      <c r="O231" s="1"/>
      <c r="P231" s="1"/>
    </row>
    <row r="232" spans="6:16" ht="12.75">
      <c r="F232" s="40"/>
      <c r="G232" s="4"/>
      <c r="H232" s="4"/>
      <c r="I232" s="4"/>
      <c r="J232" s="4"/>
      <c r="K232" s="4"/>
      <c r="L232" s="4"/>
      <c r="M232" s="1"/>
      <c r="N232" s="1"/>
      <c r="O232" s="1"/>
      <c r="P232" s="1"/>
    </row>
    <row r="233" spans="6:16" ht="12.75">
      <c r="F233" s="40"/>
      <c r="G233" s="4"/>
      <c r="H233" s="4"/>
      <c r="I233" s="4"/>
      <c r="J233" s="4"/>
      <c r="K233" s="4"/>
      <c r="L233" s="4"/>
      <c r="M233" s="1"/>
      <c r="N233" s="1"/>
      <c r="O233" s="1"/>
      <c r="P233" s="1"/>
    </row>
    <row r="234" spans="6:16" ht="12.75">
      <c r="F234" s="40"/>
      <c r="G234" s="4"/>
      <c r="H234" s="4"/>
      <c r="I234" s="4"/>
      <c r="J234" s="4"/>
      <c r="K234" s="4"/>
      <c r="L234" s="4"/>
      <c r="M234" s="1"/>
      <c r="N234" s="1"/>
      <c r="O234" s="1"/>
      <c r="P234" s="1"/>
    </row>
    <row r="235" spans="6:16" ht="12.75">
      <c r="F235" s="40"/>
      <c r="G235" s="4"/>
      <c r="H235" s="4"/>
      <c r="I235" s="4"/>
      <c r="J235" s="4"/>
      <c r="K235" s="4"/>
      <c r="L235" s="4"/>
      <c r="M235" s="1"/>
      <c r="N235" s="1"/>
      <c r="O235" s="1"/>
      <c r="P235" s="1"/>
    </row>
    <row r="236" spans="6:16" ht="12.75">
      <c r="F236" s="40"/>
      <c r="G236" s="4"/>
      <c r="H236" s="4"/>
      <c r="I236" s="4"/>
      <c r="J236" s="4"/>
      <c r="K236" s="4"/>
      <c r="L236" s="4"/>
      <c r="M236" s="1"/>
      <c r="N236" s="1"/>
      <c r="O236" s="1"/>
      <c r="P236" s="1"/>
    </row>
    <row r="237" spans="6:16" ht="12.75">
      <c r="F237" s="40"/>
      <c r="G237" s="4"/>
      <c r="H237" s="4"/>
      <c r="I237" s="4"/>
      <c r="J237" s="4"/>
      <c r="K237" s="4"/>
      <c r="L237" s="4"/>
      <c r="M237" s="1"/>
      <c r="N237" s="1"/>
      <c r="O237" s="1"/>
      <c r="P237" s="1"/>
    </row>
    <row r="238" spans="6:16" ht="12.75">
      <c r="F238" s="40"/>
      <c r="G238" s="4"/>
      <c r="H238" s="4"/>
      <c r="I238" s="4"/>
      <c r="J238" s="4"/>
      <c r="K238" s="4"/>
      <c r="L238" s="4"/>
      <c r="M238" s="1"/>
      <c r="N238" s="1"/>
      <c r="O238" s="1"/>
      <c r="P238" s="1"/>
    </row>
    <row r="239" spans="6:16" ht="12.75">
      <c r="F239" s="40"/>
      <c r="G239" s="4"/>
      <c r="H239" s="4"/>
      <c r="I239" s="4"/>
      <c r="J239" s="4"/>
      <c r="K239" s="4"/>
      <c r="L239" s="4"/>
      <c r="M239" s="1"/>
      <c r="N239" s="1"/>
      <c r="O239" s="1"/>
      <c r="P239" s="1"/>
    </row>
    <row r="240" spans="6:16" ht="12.75">
      <c r="F240" s="40"/>
      <c r="G240" s="4"/>
      <c r="H240" s="4"/>
      <c r="I240" s="4"/>
      <c r="J240" s="4"/>
      <c r="K240" s="4"/>
      <c r="L240" s="4"/>
      <c r="M240" s="1"/>
      <c r="N240" s="1"/>
      <c r="O240" s="1"/>
      <c r="P240" s="1"/>
    </row>
    <row r="241" spans="6:16" ht="12.75">
      <c r="F241" s="40"/>
      <c r="G241" s="4"/>
      <c r="H241" s="4"/>
      <c r="I241" s="4"/>
      <c r="J241" s="4"/>
      <c r="K241" s="4"/>
      <c r="L241" s="4"/>
      <c r="M241" s="1"/>
      <c r="N241" s="1"/>
      <c r="O241" s="1"/>
      <c r="P241" s="1"/>
    </row>
    <row r="242" spans="6:16" ht="12.75">
      <c r="F242" s="40"/>
      <c r="G242" s="4"/>
      <c r="H242" s="4"/>
      <c r="I242" s="4"/>
      <c r="J242" s="4"/>
      <c r="K242" s="4"/>
      <c r="L242" s="4"/>
      <c r="M242" s="1"/>
      <c r="N242" s="1"/>
      <c r="O242" s="1"/>
      <c r="P242" s="1"/>
    </row>
    <row r="243" spans="6:16" ht="12.75">
      <c r="F243" s="40"/>
      <c r="G243" s="4"/>
      <c r="H243" s="4"/>
      <c r="I243" s="4"/>
      <c r="J243" s="4"/>
      <c r="K243" s="4"/>
      <c r="L243" s="4"/>
      <c r="M243" s="1"/>
      <c r="N243" s="1"/>
      <c r="O243" s="1"/>
      <c r="P243" s="1"/>
    </row>
    <row r="244" spans="6:16" ht="12.75">
      <c r="F244" s="40"/>
      <c r="G244" s="4"/>
      <c r="H244" s="4"/>
      <c r="I244" s="4"/>
      <c r="J244" s="4"/>
      <c r="K244" s="4"/>
      <c r="L244" s="4"/>
      <c r="M244" s="1"/>
      <c r="N244" s="1"/>
      <c r="O244" s="1"/>
      <c r="P244" s="1"/>
    </row>
    <row r="245" spans="6:16" ht="12.75">
      <c r="F245" s="40"/>
      <c r="G245" s="4"/>
      <c r="H245" s="4"/>
      <c r="I245" s="4"/>
      <c r="J245" s="4"/>
      <c r="K245" s="4"/>
      <c r="L245" s="4"/>
      <c r="M245" s="1"/>
      <c r="N245" s="1"/>
      <c r="O245" s="1"/>
      <c r="P245" s="1"/>
    </row>
    <row r="246" spans="6:16" ht="12.75">
      <c r="F246" s="40"/>
      <c r="G246" s="4"/>
      <c r="H246" s="4"/>
      <c r="I246" s="4"/>
      <c r="J246" s="4"/>
      <c r="K246" s="4"/>
      <c r="L246" s="4"/>
      <c r="M246" s="1"/>
      <c r="N246" s="1"/>
      <c r="O246" s="1"/>
      <c r="P246" s="1"/>
    </row>
    <row r="247" spans="6:16" ht="12.75">
      <c r="F247" s="40"/>
      <c r="G247" s="4"/>
      <c r="H247" s="4"/>
      <c r="I247" s="4"/>
      <c r="J247" s="4"/>
      <c r="K247" s="4"/>
      <c r="L247" s="4"/>
      <c r="M247" s="1"/>
      <c r="N247" s="1"/>
      <c r="O247" s="1"/>
      <c r="P247" s="1"/>
    </row>
    <row r="248" spans="6:16" ht="12.75">
      <c r="F248" s="40"/>
      <c r="G248" s="4"/>
      <c r="H248" s="4"/>
      <c r="I248" s="4"/>
      <c r="J248" s="4"/>
      <c r="K248" s="4"/>
      <c r="L248" s="4"/>
      <c r="M248" s="1"/>
      <c r="N248" s="1"/>
      <c r="O248" s="1"/>
      <c r="P248" s="1"/>
    </row>
    <row r="249" spans="6:16" ht="12.75">
      <c r="F249" s="40"/>
      <c r="G249" s="4"/>
      <c r="H249" s="4"/>
      <c r="I249" s="4"/>
      <c r="J249" s="4"/>
      <c r="K249" s="4"/>
      <c r="L249" s="4"/>
      <c r="M249" s="1"/>
      <c r="N249" s="1"/>
      <c r="O249" s="1"/>
      <c r="P249" s="1"/>
    </row>
    <row r="250" spans="6:16" ht="12.75">
      <c r="F250" s="40"/>
      <c r="G250" s="4"/>
      <c r="H250" s="4"/>
      <c r="I250" s="4"/>
      <c r="J250" s="4"/>
      <c r="K250" s="4"/>
      <c r="L250" s="4"/>
      <c r="M250" s="1"/>
      <c r="N250" s="1"/>
      <c r="O250" s="1"/>
      <c r="P250" s="1"/>
    </row>
    <row r="251" spans="6:16" ht="12.75">
      <c r="F251" s="40"/>
      <c r="G251" s="4"/>
      <c r="H251" s="4"/>
      <c r="I251" s="4"/>
      <c r="J251" s="4"/>
      <c r="K251" s="4"/>
      <c r="L251" s="4"/>
      <c r="M251" s="1"/>
      <c r="N251" s="1"/>
      <c r="O251" s="1"/>
      <c r="P251" s="1"/>
    </row>
    <row r="252" spans="6:16" ht="12.75">
      <c r="F252" s="40"/>
      <c r="G252" s="4"/>
      <c r="H252" s="4"/>
      <c r="I252" s="4"/>
      <c r="J252" s="4"/>
      <c r="K252" s="4"/>
      <c r="L252" s="4"/>
      <c r="M252" s="1"/>
      <c r="N252" s="1"/>
      <c r="O252" s="1"/>
      <c r="P252" s="1"/>
    </row>
    <row r="253" spans="6:16" ht="12.75">
      <c r="F253" s="40"/>
      <c r="G253" s="4"/>
      <c r="H253" s="4"/>
      <c r="I253" s="4"/>
      <c r="J253" s="4"/>
      <c r="K253" s="4"/>
      <c r="L253" s="4"/>
      <c r="M253" s="1"/>
      <c r="N253" s="1"/>
      <c r="O253" s="1"/>
      <c r="P253" s="1"/>
    </row>
    <row r="254" spans="6:16" ht="12.75">
      <c r="F254" s="40"/>
      <c r="G254" s="4"/>
      <c r="H254" s="4"/>
      <c r="I254" s="4"/>
      <c r="J254" s="4"/>
      <c r="K254" s="4"/>
      <c r="L254" s="4"/>
      <c r="M254" s="1"/>
      <c r="N254" s="1"/>
      <c r="O254" s="1"/>
      <c r="P254" s="1"/>
    </row>
    <row r="255" spans="6:16" ht="12.75">
      <c r="F255" s="40"/>
      <c r="G255" s="4"/>
      <c r="H255" s="4"/>
      <c r="I255" s="4"/>
      <c r="J255" s="4"/>
      <c r="K255" s="4"/>
      <c r="L255" s="4"/>
      <c r="M255" s="1"/>
      <c r="N255" s="1"/>
      <c r="O255" s="1"/>
      <c r="P255" s="1"/>
    </row>
    <row r="256" spans="6:16" ht="12.75">
      <c r="F256" s="40"/>
      <c r="G256" s="4"/>
      <c r="H256" s="4"/>
      <c r="I256" s="4"/>
      <c r="J256" s="4"/>
      <c r="K256" s="4"/>
      <c r="L256" s="4"/>
      <c r="M256" s="1"/>
      <c r="N256" s="1"/>
      <c r="O256" s="1"/>
      <c r="P256" s="1"/>
    </row>
    <row r="257" spans="6:16" ht="12.75">
      <c r="F257" s="40"/>
      <c r="G257" s="4"/>
      <c r="H257" s="4"/>
      <c r="I257" s="4"/>
      <c r="J257" s="4"/>
      <c r="K257" s="4"/>
      <c r="L257" s="4"/>
      <c r="M257" s="1"/>
      <c r="N257" s="1"/>
      <c r="O257" s="1"/>
      <c r="P257" s="1"/>
    </row>
    <row r="258" spans="6:16" ht="12.75">
      <c r="F258" s="40"/>
      <c r="G258" s="4"/>
      <c r="H258" s="4"/>
      <c r="I258" s="4"/>
      <c r="J258" s="4"/>
      <c r="K258" s="4"/>
      <c r="L258" s="4"/>
      <c r="M258" s="1"/>
      <c r="N258" s="1"/>
      <c r="O258" s="1"/>
      <c r="P258" s="1"/>
    </row>
    <row r="259" spans="6:16" ht="12.75">
      <c r="F259" s="40"/>
      <c r="G259" s="4"/>
      <c r="H259" s="4"/>
      <c r="I259" s="4"/>
      <c r="J259" s="4"/>
      <c r="K259" s="4"/>
      <c r="L259" s="4"/>
      <c r="M259" s="1"/>
      <c r="N259" s="1"/>
      <c r="O259" s="1"/>
      <c r="P259" s="1"/>
    </row>
    <row r="260" spans="6:16" ht="12.75">
      <c r="F260" s="40"/>
      <c r="G260" s="4"/>
      <c r="H260" s="4"/>
      <c r="I260" s="4"/>
      <c r="J260" s="4"/>
      <c r="K260" s="4"/>
      <c r="L260" s="4"/>
      <c r="M260" s="1"/>
      <c r="N260" s="1"/>
      <c r="O260" s="1"/>
      <c r="P260" s="1"/>
    </row>
    <row r="261" spans="6:16" ht="12.75">
      <c r="F261" s="40"/>
      <c r="G261" s="4"/>
      <c r="H261" s="4"/>
      <c r="I261" s="4"/>
      <c r="J261" s="4"/>
      <c r="K261" s="4"/>
      <c r="L261" s="4"/>
      <c r="M261" s="1"/>
      <c r="N261" s="1"/>
      <c r="O261" s="1"/>
      <c r="P261" s="1"/>
    </row>
    <row r="262" spans="6:16" ht="12.75">
      <c r="F262" s="40"/>
      <c r="G262" s="4"/>
      <c r="H262" s="4"/>
      <c r="I262" s="4"/>
      <c r="J262" s="4"/>
      <c r="K262" s="4"/>
      <c r="L262" s="4"/>
      <c r="M262" s="1"/>
      <c r="N262" s="1"/>
      <c r="O262" s="1"/>
      <c r="P262" s="1"/>
    </row>
    <row r="263" spans="6:16" ht="12.75">
      <c r="F263" s="40"/>
      <c r="G263" s="4"/>
      <c r="H263" s="4"/>
      <c r="I263" s="4"/>
      <c r="J263" s="4"/>
      <c r="K263" s="4"/>
      <c r="L263" s="4"/>
      <c r="M263" s="1"/>
      <c r="N263" s="1"/>
      <c r="O263" s="1"/>
      <c r="P263" s="1"/>
    </row>
    <row r="264" spans="6:16" ht="12.75">
      <c r="F264" s="40"/>
      <c r="G264" s="4"/>
      <c r="H264" s="4"/>
      <c r="I264" s="4"/>
      <c r="J264" s="4"/>
      <c r="K264" s="4"/>
      <c r="L264" s="4"/>
      <c r="M264" s="1"/>
      <c r="N264" s="1"/>
      <c r="O264" s="1"/>
      <c r="P264" s="1"/>
    </row>
    <row r="265" spans="6:16" ht="12.75">
      <c r="F265" s="40"/>
      <c r="G265" s="4"/>
      <c r="H265" s="4"/>
      <c r="I265" s="4"/>
      <c r="J265" s="4"/>
      <c r="K265" s="4"/>
      <c r="L265" s="4"/>
      <c r="M265" s="1"/>
      <c r="N265" s="1"/>
      <c r="O265" s="1"/>
      <c r="P265" s="1"/>
    </row>
    <row r="266" spans="6:16" ht="12.75">
      <c r="F266" s="40"/>
      <c r="G266" s="4"/>
      <c r="H266" s="4"/>
      <c r="I266" s="4"/>
      <c r="J266" s="4"/>
      <c r="K266" s="4"/>
      <c r="L266" s="4"/>
      <c r="M266" s="1"/>
      <c r="N266" s="1"/>
      <c r="O266" s="1"/>
      <c r="P266" s="1"/>
    </row>
    <row r="267" spans="6:16" ht="12.75">
      <c r="F267" s="40"/>
      <c r="G267" s="4"/>
      <c r="H267" s="4"/>
      <c r="I267" s="4"/>
      <c r="J267" s="4"/>
      <c r="K267" s="4"/>
      <c r="L267" s="4"/>
      <c r="M267" s="1"/>
      <c r="N267" s="1"/>
      <c r="O267" s="1"/>
      <c r="P267" s="1"/>
    </row>
    <row r="268" spans="6:16" ht="12.75">
      <c r="F268" s="40"/>
      <c r="G268" s="4"/>
      <c r="H268" s="4"/>
      <c r="I268" s="4"/>
      <c r="J268" s="4"/>
      <c r="K268" s="4"/>
      <c r="L268" s="4"/>
      <c r="M268" s="1"/>
      <c r="N268" s="1"/>
      <c r="O268" s="1"/>
      <c r="P268" s="1"/>
    </row>
    <row r="269" spans="6:16" ht="12.75">
      <c r="F269" s="40"/>
      <c r="G269" s="4"/>
      <c r="H269" s="4"/>
      <c r="I269" s="4"/>
      <c r="J269" s="4"/>
      <c r="K269" s="4"/>
      <c r="L269" s="4"/>
      <c r="M269" s="1"/>
      <c r="N269" s="1"/>
      <c r="O269" s="1"/>
      <c r="P269" s="1"/>
    </row>
    <row r="270" spans="6:16" ht="12.75">
      <c r="F270" s="40"/>
      <c r="G270" s="4"/>
      <c r="H270" s="4"/>
      <c r="I270" s="4"/>
      <c r="J270" s="4"/>
      <c r="K270" s="4"/>
      <c r="L270" s="4"/>
      <c r="M270" s="1"/>
      <c r="N270" s="1"/>
      <c r="O270" s="1"/>
      <c r="P270" s="1"/>
    </row>
    <row r="271" spans="6:16" ht="12.75">
      <c r="F271" s="40"/>
      <c r="G271" s="4"/>
      <c r="H271" s="4"/>
      <c r="I271" s="4"/>
      <c r="J271" s="4"/>
      <c r="K271" s="4"/>
      <c r="L271" s="4"/>
      <c r="M271" s="1"/>
      <c r="N271" s="1"/>
      <c r="O271" s="1"/>
      <c r="P271" s="1"/>
    </row>
    <row r="272" spans="6:16" ht="12.75">
      <c r="F272" s="40"/>
      <c r="G272" s="4"/>
      <c r="H272" s="4"/>
      <c r="I272" s="4"/>
      <c r="J272" s="4"/>
      <c r="K272" s="4"/>
      <c r="L272" s="4"/>
      <c r="M272" s="1"/>
      <c r="N272" s="1"/>
      <c r="O272" s="1"/>
      <c r="P272" s="1"/>
    </row>
    <row r="273" spans="6:16" ht="12.75">
      <c r="F273" s="40"/>
      <c r="G273" s="4"/>
      <c r="H273" s="4"/>
      <c r="I273" s="4"/>
      <c r="J273" s="4"/>
      <c r="K273" s="4"/>
      <c r="L273" s="4"/>
      <c r="M273" s="1"/>
      <c r="N273" s="1"/>
      <c r="O273" s="1"/>
      <c r="P273" s="1"/>
    </row>
    <row r="274" spans="6:16" ht="12.75">
      <c r="F274" s="40"/>
      <c r="G274" s="4"/>
      <c r="H274" s="4"/>
      <c r="I274" s="4"/>
      <c r="J274" s="4"/>
      <c r="K274" s="4"/>
      <c r="L274" s="4"/>
      <c r="M274" s="1"/>
      <c r="N274" s="1"/>
      <c r="O274" s="1"/>
      <c r="P274" s="1"/>
    </row>
    <row r="275" spans="6:16" ht="12.75">
      <c r="F275" s="40"/>
      <c r="G275" s="4"/>
      <c r="H275" s="4"/>
      <c r="I275" s="4"/>
      <c r="J275" s="4"/>
      <c r="K275" s="4"/>
      <c r="L275" s="4"/>
      <c r="M275" s="1"/>
      <c r="N275" s="1"/>
      <c r="O275" s="1"/>
      <c r="P275" s="1"/>
    </row>
    <row r="276" spans="6:16" ht="12.75">
      <c r="F276" s="40"/>
      <c r="G276" s="4"/>
      <c r="H276" s="4"/>
      <c r="I276" s="4"/>
      <c r="J276" s="4"/>
      <c r="K276" s="4"/>
      <c r="L276" s="4"/>
      <c r="M276" s="1"/>
      <c r="N276" s="1"/>
      <c r="O276" s="1"/>
      <c r="P276" s="1"/>
    </row>
    <row r="277" spans="6:16" ht="12.75">
      <c r="F277" s="40"/>
      <c r="G277" s="4"/>
      <c r="H277" s="4"/>
      <c r="I277" s="4"/>
      <c r="J277" s="4"/>
      <c r="K277" s="4"/>
      <c r="L277" s="4"/>
      <c r="M277" s="1"/>
      <c r="N277" s="1"/>
      <c r="O277" s="1"/>
      <c r="P277" s="1"/>
    </row>
    <row r="278" spans="6:16" ht="12.75">
      <c r="F278" s="40"/>
      <c r="G278" s="4"/>
      <c r="H278" s="4"/>
      <c r="I278" s="4"/>
      <c r="J278" s="4"/>
      <c r="K278" s="4"/>
      <c r="L278" s="4"/>
      <c r="M278" s="1"/>
      <c r="N278" s="1"/>
      <c r="O278" s="1"/>
      <c r="P278" s="1"/>
    </row>
    <row r="279" spans="6:16" ht="12.75">
      <c r="F279" s="40"/>
      <c r="G279" s="4"/>
      <c r="H279" s="4"/>
      <c r="I279" s="4"/>
      <c r="J279" s="4"/>
      <c r="K279" s="4"/>
      <c r="L279" s="4"/>
      <c r="M279" s="1"/>
      <c r="N279" s="1"/>
      <c r="O279" s="1"/>
      <c r="P279" s="1"/>
    </row>
    <row r="280" spans="6:16" ht="12.75">
      <c r="F280" s="40"/>
      <c r="G280" s="4"/>
      <c r="H280" s="4"/>
      <c r="I280" s="4"/>
      <c r="J280" s="4"/>
      <c r="K280" s="4"/>
      <c r="L280" s="4"/>
      <c r="M280" s="1"/>
      <c r="N280" s="1"/>
      <c r="O280" s="1"/>
      <c r="P280" s="1"/>
    </row>
    <row r="281" spans="6:16" ht="12.75">
      <c r="F281" s="40"/>
      <c r="G281" s="4"/>
      <c r="H281" s="4"/>
      <c r="I281" s="4"/>
      <c r="J281" s="4"/>
      <c r="K281" s="4"/>
      <c r="L281" s="4"/>
      <c r="M281" s="1"/>
      <c r="N281" s="1"/>
      <c r="O281" s="1"/>
      <c r="P281" s="1"/>
    </row>
    <row r="282" spans="6:16" ht="12.75">
      <c r="F282" s="40"/>
      <c r="G282" s="4"/>
      <c r="H282" s="4"/>
      <c r="I282" s="4"/>
      <c r="J282" s="4"/>
      <c r="K282" s="4"/>
      <c r="L282" s="4"/>
      <c r="M282" s="1"/>
      <c r="N282" s="1"/>
      <c r="O282" s="1"/>
      <c r="P282" s="1"/>
    </row>
    <row r="283" spans="6:16" ht="12.75">
      <c r="F283" s="40"/>
      <c r="G283" s="4"/>
      <c r="H283" s="4"/>
      <c r="I283" s="4"/>
      <c r="J283" s="4"/>
      <c r="K283" s="4"/>
      <c r="L283" s="4"/>
      <c r="M283" s="1"/>
      <c r="N283" s="1"/>
      <c r="O283" s="1"/>
      <c r="P283" s="1"/>
    </row>
    <row r="284" spans="6:16" ht="12.75">
      <c r="F284" s="40"/>
      <c r="G284" s="4"/>
      <c r="H284" s="4"/>
      <c r="I284" s="4"/>
      <c r="J284" s="4"/>
      <c r="K284" s="4"/>
      <c r="L284" s="4"/>
      <c r="M284" s="1"/>
      <c r="N284" s="1"/>
      <c r="O284" s="1"/>
      <c r="P284" s="1"/>
    </row>
    <row r="285" spans="6:16" ht="12.75">
      <c r="F285" s="40"/>
      <c r="G285" s="4"/>
      <c r="H285" s="4"/>
      <c r="I285" s="4"/>
      <c r="J285" s="4"/>
      <c r="K285" s="4"/>
      <c r="L285" s="4"/>
      <c r="M285" s="1"/>
      <c r="N285" s="1"/>
      <c r="O285" s="1"/>
      <c r="P285" s="1"/>
    </row>
    <row r="286" spans="6:16" ht="12.75">
      <c r="F286" s="40"/>
      <c r="G286" s="4"/>
      <c r="H286" s="4"/>
      <c r="I286" s="4"/>
      <c r="J286" s="4"/>
      <c r="K286" s="4"/>
      <c r="L286" s="4"/>
      <c r="M286" s="1"/>
      <c r="N286" s="1"/>
      <c r="O286" s="1"/>
      <c r="P286" s="1"/>
    </row>
    <row r="287" spans="6:16" ht="12.75">
      <c r="F287" s="40"/>
      <c r="G287" s="4"/>
      <c r="H287" s="4"/>
      <c r="I287" s="4"/>
      <c r="J287" s="4"/>
      <c r="K287" s="4"/>
      <c r="L287" s="4"/>
      <c r="M287" s="1"/>
      <c r="N287" s="1"/>
      <c r="O287" s="1"/>
      <c r="P287" s="1"/>
    </row>
    <row r="288" spans="6:16" ht="12.75">
      <c r="F288" s="40"/>
      <c r="G288" s="4"/>
      <c r="H288" s="4"/>
      <c r="I288" s="4"/>
      <c r="J288" s="4"/>
      <c r="K288" s="4"/>
      <c r="L288" s="4"/>
      <c r="M288" s="1"/>
      <c r="N288" s="1"/>
      <c r="O288" s="1"/>
      <c r="P288" s="1"/>
    </row>
    <row r="289" spans="6:16" ht="12.75">
      <c r="F289" s="40"/>
      <c r="G289" s="4"/>
      <c r="H289" s="4"/>
      <c r="I289" s="4"/>
      <c r="J289" s="4"/>
      <c r="K289" s="4"/>
      <c r="L289" s="4"/>
      <c r="M289" s="1"/>
      <c r="N289" s="1"/>
      <c r="O289" s="1"/>
      <c r="P289" s="1"/>
    </row>
    <row r="290" spans="6:16" ht="12.75">
      <c r="F290" s="40"/>
      <c r="G290" s="4"/>
      <c r="H290" s="4"/>
      <c r="I290" s="4"/>
      <c r="J290" s="4"/>
      <c r="K290" s="4"/>
      <c r="L290" s="4"/>
      <c r="M290" s="1"/>
      <c r="N290" s="1"/>
      <c r="O290" s="1"/>
      <c r="P290" s="1"/>
    </row>
    <row r="291" spans="6:16" ht="12.75">
      <c r="F291" s="40"/>
      <c r="G291" s="4"/>
      <c r="H291" s="4"/>
      <c r="I291" s="4"/>
      <c r="J291" s="4"/>
      <c r="K291" s="4"/>
      <c r="L291" s="4"/>
      <c r="M291" s="1"/>
      <c r="N291" s="1"/>
      <c r="O291" s="1"/>
      <c r="P291" s="1"/>
    </row>
    <row r="292" spans="6:16" ht="12.75">
      <c r="F292" s="40"/>
      <c r="G292" s="4"/>
      <c r="H292" s="4"/>
      <c r="I292" s="4"/>
      <c r="J292" s="4"/>
      <c r="K292" s="4"/>
      <c r="L292" s="4"/>
      <c r="M292" s="1"/>
      <c r="N292" s="1"/>
      <c r="O292" s="1"/>
      <c r="P292" s="1"/>
    </row>
    <row r="293" spans="6:16" ht="12.75">
      <c r="F293" s="40"/>
      <c r="G293" s="4"/>
      <c r="H293" s="4"/>
      <c r="I293" s="4"/>
      <c r="J293" s="4"/>
      <c r="K293" s="4"/>
      <c r="L293" s="4"/>
      <c r="M293" s="1"/>
      <c r="N293" s="1"/>
      <c r="O293" s="1"/>
      <c r="P293" s="1"/>
    </row>
    <row r="294" spans="6:16" ht="12.75">
      <c r="F294" s="40"/>
      <c r="G294" s="4"/>
      <c r="H294" s="4"/>
      <c r="I294" s="4"/>
      <c r="J294" s="4"/>
      <c r="K294" s="4"/>
      <c r="L294" s="4"/>
      <c r="M294" s="1"/>
      <c r="N294" s="1"/>
      <c r="O294" s="1"/>
      <c r="P294" s="1"/>
    </row>
    <row r="295" spans="6:16" ht="12.75">
      <c r="F295" s="40"/>
      <c r="G295" s="4"/>
      <c r="H295" s="4"/>
      <c r="I295" s="4"/>
      <c r="J295" s="4"/>
      <c r="K295" s="4"/>
      <c r="L295" s="4"/>
      <c r="M295" s="1"/>
      <c r="N295" s="1"/>
      <c r="O295" s="1"/>
      <c r="P295" s="1"/>
    </row>
    <row r="296" spans="6:16" ht="12.75">
      <c r="F296" s="40"/>
      <c r="G296" s="4"/>
      <c r="H296" s="4"/>
      <c r="I296" s="4"/>
      <c r="J296" s="4"/>
      <c r="K296" s="4"/>
      <c r="L296" s="4"/>
      <c r="M296" s="1"/>
      <c r="N296" s="1"/>
      <c r="O296" s="1"/>
      <c r="P296" s="1"/>
    </row>
    <row r="297" spans="6:16" ht="12.75">
      <c r="F297" s="40"/>
      <c r="G297" s="4"/>
      <c r="H297" s="4"/>
      <c r="I297" s="4"/>
      <c r="J297" s="4"/>
      <c r="K297" s="4"/>
      <c r="L297" s="4"/>
      <c r="M297" s="1"/>
      <c r="N297" s="1"/>
      <c r="O297" s="1"/>
      <c r="P297" s="1"/>
    </row>
    <row r="298" spans="6:16" ht="12.75">
      <c r="F298" s="40"/>
      <c r="G298" s="4"/>
      <c r="H298" s="4"/>
      <c r="I298" s="4"/>
      <c r="J298" s="4"/>
      <c r="K298" s="4"/>
      <c r="L298" s="4"/>
      <c r="M298" s="1"/>
      <c r="N298" s="1"/>
      <c r="O298" s="1"/>
      <c r="P298" s="1"/>
    </row>
    <row r="299" spans="6:16" ht="12.75">
      <c r="F299" s="40"/>
      <c r="G299" s="4"/>
      <c r="H299" s="4"/>
      <c r="I299" s="4"/>
      <c r="J299" s="4"/>
      <c r="K299" s="4"/>
      <c r="L299" s="4"/>
      <c r="M299" s="1"/>
      <c r="N299" s="1"/>
      <c r="O299" s="1"/>
      <c r="P299" s="1"/>
    </row>
    <row r="300" spans="6:16" ht="12.75">
      <c r="F300" s="40"/>
      <c r="G300" s="4"/>
      <c r="H300" s="4"/>
      <c r="I300" s="4"/>
      <c r="J300" s="4"/>
      <c r="K300" s="4"/>
      <c r="L300" s="4"/>
      <c r="M300" s="1"/>
      <c r="N300" s="1"/>
      <c r="O300" s="1"/>
      <c r="P300" s="1"/>
    </row>
    <row r="301" spans="6:16" ht="12.75">
      <c r="F301" s="40"/>
      <c r="G301" s="4"/>
      <c r="H301" s="4"/>
      <c r="I301" s="4"/>
      <c r="J301" s="4"/>
      <c r="K301" s="4"/>
      <c r="L301" s="4"/>
      <c r="M301" s="1"/>
      <c r="N301" s="1"/>
      <c r="O301" s="1"/>
      <c r="P301" s="1"/>
    </row>
    <row r="302" spans="6:16" ht="12.75">
      <c r="F302" s="40"/>
      <c r="G302" s="4"/>
      <c r="H302" s="4"/>
      <c r="I302" s="4"/>
      <c r="J302" s="4"/>
      <c r="K302" s="4"/>
      <c r="L302" s="4"/>
      <c r="M302" s="1"/>
      <c r="N302" s="1"/>
      <c r="O302" s="1"/>
      <c r="P302" s="1"/>
    </row>
    <row r="303" spans="6:16" ht="12.75">
      <c r="F303" s="40"/>
      <c r="G303" s="4"/>
      <c r="H303" s="4"/>
      <c r="I303" s="4"/>
      <c r="J303" s="4"/>
      <c r="K303" s="4"/>
      <c r="L303" s="4"/>
      <c r="M303" s="1"/>
      <c r="N303" s="1"/>
      <c r="O303" s="1"/>
      <c r="P303" s="1"/>
    </row>
    <row r="304" spans="6:16" ht="12.75">
      <c r="F304" s="40"/>
      <c r="G304" s="4"/>
      <c r="H304" s="4"/>
      <c r="I304" s="4"/>
      <c r="J304" s="4"/>
      <c r="K304" s="4"/>
      <c r="L304" s="4"/>
      <c r="M304" s="1"/>
      <c r="N304" s="1"/>
      <c r="O304" s="1"/>
      <c r="P304" s="1"/>
    </row>
    <row r="305" spans="6:16" ht="12.75">
      <c r="F305" s="40"/>
      <c r="G305" s="4"/>
      <c r="H305" s="4"/>
      <c r="I305" s="4"/>
      <c r="J305" s="4"/>
      <c r="K305" s="4"/>
      <c r="L305" s="4"/>
      <c r="M305" s="1"/>
      <c r="N305" s="1"/>
      <c r="O305" s="1"/>
      <c r="P305" s="1"/>
    </row>
    <row r="306" spans="6:16" ht="12.75">
      <c r="F306" s="40"/>
      <c r="G306" s="4"/>
      <c r="H306" s="4"/>
      <c r="I306" s="4"/>
      <c r="J306" s="4"/>
      <c r="K306" s="4"/>
      <c r="L306" s="4"/>
      <c r="M306" s="1"/>
      <c r="N306" s="1"/>
      <c r="O306" s="1"/>
      <c r="P306" s="1"/>
    </row>
    <row r="307" spans="6:16" ht="12.75">
      <c r="F307" s="40"/>
      <c r="G307" s="4"/>
      <c r="H307" s="4"/>
      <c r="I307" s="4"/>
      <c r="J307" s="4"/>
      <c r="K307" s="4"/>
      <c r="L307" s="4"/>
      <c r="M307" s="1"/>
      <c r="N307" s="1"/>
      <c r="O307" s="1"/>
      <c r="P307" s="1"/>
    </row>
    <row r="308" spans="6:16" ht="12.75">
      <c r="F308" s="40"/>
      <c r="G308" s="4"/>
      <c r="H308" s="4"/>
      <c r="I308" s="4"/>
      <c r="J308" s="4"/>
      <c r="K308" s="4"/>
      <c r="L308" s="4"/>
      <c r="M308" s="1"/>
      <c r="N308" s="1"/>
      <c r="O308" s="1"/>
      <c r="P308" s="1"/>
    </row>
    <row r="309" spans="6:16" ht="12.75">
      <c r="F309" s="40"/>
      <c r="G309" s="4"/>
      <c r="H309" s="4"/>
      <c r="I309" s="4"/>
      <c r="J309" s="4"/>
      <c r="K309" s="4"/>
      <c r="L309" s="4"/>
      <c r="M309" s="1"/>
      <c r="N309" s="1"/>
      <c r="O309" s="1"/>
      <c r="P309" s="1"/>
    </row>
    <row r="310" spans="6:16" ht="12.75">
      <c r="F310" s="40"/>
      <c r="G310" s="4"/>
      <c r="H310" s="4"/>
      <c r="I310" s="4"/>
      <c r="J310" s="4"/>
      <c r="K310" s="4"/>
      <c r="L310" s="4"/>
      <c r="M310" s="1"/>
      <c r="N310" s="1"/>
      <c r="O310" s="1"/>
      <c r="P310" s="1"/>
    </row>
    <row r="311" spans="6:16" ht="12.75">
      <c r="F311" s="40"/>
      <c r="G311" s="4"/>
      <c r="H311" s="4"/>
      <c r="I311" s="4"/>
      <c r="J311" s="4"/>
      <c r="K311" s="4"/>
      <c r="L311" s="4"/>
      <c r="M311" s="1"/>
      <c r="N311" s="1"/>
      <c r="O311" s="1"/>
      <c r="P311" s="1"/>
    </row>
    <row r="312" spans="6:16" ht="12.75">
      <c r="F312" s="40"/>
      <c r="G312" s="4"/>
      <c r="H312" s="4"/>
      <c r="I312" s="4"/>
      <c r="J312" s="4"/>
      <c r="K312" s="4"/>
      <c r="L312" s="4"/>
      <c r="M312" s="1"/>
      <c r="N312" s="1"/>
      <c r="O312" s="1"/>
      <c r="P312" s="1"/>
    </row>
    <row r="313" spans="6:16" ht="12.75">
      <c r="F313" s="40"/>
      <c r="G313" s="4"/>
      <c r="H313" s="4"/>
      <c r="I313" s="4"/>
      <c r="J313" s="4"/>
      <c r="K313" s="4"/>
      <c r="L313" s="4"/>
      <c r="M313" s="1"/>
      <c r="N313" s="1"/>
      <c r="O313" s="1"/>
      <c r="P313" s="1"/>
    </row>
    <row r="314" spans="6:16" ht="12.75">
      <c r="F314" s="40"/>
      <c r="G314" s="4"/>
      <c r="H314" s="4"/>
      <c r="I314" s="4"/>
      <c r="J314" s="4"/>
      <c r="K314" s="4"/>
      <c r="L314" s="4"/>
      <c r="M314" s="1"/>
      <c r="N314" s="1"/>
      <c r="O314" s="1"/>
      <c r="P314" s="1"/>
    </row>
    <row r="315" spans="6:16" ht="12.75">
      <c r="F315" s="40"/>
      <c r="G315" s="4"/>
      <c r="H315" s="4"/>
      <c r="I315" s="4"/>
      <c r="J315" s="4"/>
      <c r="K315" s="4"/>
      <c r="L315" s="4"/>
      <c r="M315" s="1"/>
      <c r="N315" s="1"/>
      <c r="O315" s="1"/>
      <c r="P315" s="1"/>
    </row>
    <row r="316" spans="6:16" ht="12.75">
      <c r="F316" s="40"/>
      <c r="G316" s="4"/>
      <c r="H316" s="4"/>
      <c r="I316" s="4"/>
      <c r="J316" s="4"/>
      <c r="K316" s="4"/>
      <c r="L316" s="4"/>
      <c r="M316" s="1"/>
      <c r="N316" s="1"/>
      <c r="O316" s="1"/>
      <c r="P316" s="1"/>
    </row>
    <row r="317" spans="6:16" ht="12.75">
      <c r="F317" s="40"/>
      <c r="G317" s="4"/>
      <c r="H317" s="4"/>
      <c r="I317" s="4"/>
      <c r="J317" s="4"/>
      <c r="K317" s="4"/>
      <c r="L317" s="4"/>
      <c r="M317" s="1"/>
      <c r="N317" s="1"/>
      <c r="O317" s="1"/>
      <c r="P317" s="1"/>
    </row>
    <row r="318" spans="6:16" ht="12.75">
      <c r="F318" s="40"/>
      <c r="G318" s="4"/>
      <c r="H318" s="4"/>
      <c r="I318" s="4"/>
      <c r="J318" s="4"/>
      <c r="K318" s="4"/>
      <c r="L318" s="4"/>
      <c r="M318" s="1"/>
      <c r="N318" s="1"/>
      <c r="O318" s="1"/>
      <c r="P318" s="1"/>
    </row>
    <row r="319" spans="6:16" ht="12.75">
      <c r="F319" s="40"/>
      <c r="G319" s="4"/>
      <c r="H319" s="4"/>
      <c r="I319" s="4"/>
      <c r="J319" s="4"/>
      <c r="K319" s="4"/>
      <c r="L319" s="4"/>
      <c r="M319" s="1"/>
      <c r="N319" s="1"/>
      <c r="O319" s="1"/>
      <c r="P319" s="1"/>
    </row>
    <row r="320" spans="6:16" ht="12.75">
      <c r="F320" s="40"/>
      <c r="G320" s="4"/>
      <c r="H320" s="4"/>
      <c r="I320" s="4"/>
      <c r="J320" s="4"/>
      <c r="K320" s="4"/>
      <c r="L320" s="4"/>
      <c r="M320" s="1"/>
      <c r="N320" s="1"/>
      <c r="O320" s="1"/>
      <c r="P320" s="1"/>
    </row>
    <row r="321" spans="6:16" ht="12.75">
      <c r="F321" s="40"/>
      <c r="G321" s="4"/>
      <c r="H321" s="4"/>
      <c r="I321" s="4"/>
      <c r="J321" s="4"/>
      <c r="K321" s="4"/>
      <c r="L321" s="4"/>
      <c r="M321" s="1"/>
      <c r="N321" s="1"/>
      <c r="O321" s="1"/>
      <c r="P321" s="1"/>
    </row>
    <row r="322" spans="6:16" ht="12.75">
      <c r="F322" s="40"/>
      <c r="G322" s="4"/>
      <c r="H322" s="4"/>
      <c r="I322" s="4"/>
      <c r="J322" s="4"/>
      <c r="K322" s="4"/>
      <c r="L322" s="4"/>
      <c r="M322" s="1"/>
      <c r="N322" s="1"/>
      <c r="O322" s="1"/>
      <c r="P322" s="1"/>
    </row>
    <row r="323" spans="6:16" ht="12.75">
      <c r="F323" s="40"/>
      <c r="G323" s="4"/>
      <c r="H323" s="4"/>
      <c r="I323" s="4"/>
      <c r="J323" s="4"/>
      <c r="K323" s="4"/>
      <c r="L323" s="4"/>
      <c r="M323" s="1"/>
      <c r="N323" s="1"/>
      <c r="O323" s="1"/>
      <c r="P323" s="1"/>
    </row>
    <row r="324" spans="6:16" ht="12.75">
      <c r="F324" s="40"/>
      <c r="G324" s="4"/>
      <c r="H324" s="4"/>
      <c r="I324" s="4"/>
      <c r="J324" s="4"/>
      <c r="K324" s="4"/>
      <c r="L324" s="4"/>
      <c r="M324" s="1"/>
      <c r="N324" s="1"/>
      <c r="O324" s="1"/>
      <c r="P324" s="1"/>
    </row>
    <row r="325" spans="6:16" ht="12.75">
      <c r="F325" s="40"/>
      <c r="G325" s="4"/>
      <c r="H325" s="4"/>
      <c r="I325" s="4"/>
      <c r="J325" s="4"/>
      <c r="K325" s="4"/>
      <c r="L325" s="4"/>
      <c r="M325" s="1"/>
      <c r="N325" s="1"/>
      <c r="O325" s="1"/>
      <c r="P325" s="1"/>
    </row>
    <row r="326" spans="6:16" ht="12.75">
      <c r="F326" s="40"/>
      <c r="G326" s="4"/>
      <c r="H326" s="4"/>
      <c r="I326" s="4"/>
      <c r="J326" s="4"/>
      <c r="K326" s="4"/>
      <c r="L326" s="4"/>
      <c r="M326" s="1"/>
      <c r="N326" s="1"/>
      <c r="O326" s="1"/>
      <c r="P326" s="1"/>
    </row>
    <row r="327" spans="6:16" ht="12.75">
      <c r="F327" s="40"/>
      <c r="G327" s="4"/>
      <c r="H327" s="4"/>
      <c r="I327" s="4"/>
      <c r="J327" s="4"/>
      <c r="K327" s="4"/>
      <c r="L327" s="4"/>
      <c r="M327" s="1"/>
      <c r="N327" s="1"/>
      <c r="O327" s="1"/>
      <c r="P327" s="1"/>
    </row>
    <row r="328" spans="6:16" ht="12.75">
      <c r="F328" s="40"/>
      <c r="G328" s="4"/>
      <c r="H328" s="4"/>
      <c r="I328" s="4"/>
      <c r="J328" s="4"/>
      <c r="K328" s="4"/>
      <c r="L328" s="4"/>
      <c r="M328" s="1"/>
      <c r="N328" s="1"/>
      <c r="O328" s="1"/>
      <c r="P328" s="1"/>
    </row>
    <row r="329" spans="6:16" ht="12.75">
      <c r="F329" s="40"/>
      <c r="G329" s="4"/>
      <c r="H329" s="4"/>
      <c r="I329" s="4"/>
      <c r="J329" s="4"/>
      <c r="K329" s="4"/>
      <c r="L329" s="4"/>
      <c r="M329" s="1"/>
      <c r="N329" s="1"/>
      <c r="O329" s="1"/>
      <c r="P329" s="1"/>
    </row>
    <row r="330" spans="6:16" ht="12.75">
      <c r="F330" s="40"/>
      <c r="G330" s="4"/>
      <c r="H330" s="4"/>
      <c r="I330" s="4"/>
      <c r="J330" s="4"/>
      <c r="K330" s="4"/>
      <c r="L330" s="4"/>
      <c r="M330" s="1"/>
      <c r="N330" s="1"/>
      <c r="O330" s="1"/>
      <c r="P330" s="1"/>
    </row>
    <row r="331" spans="6:16" ht="12.75">
      <c r="F331" s="40"/>
      <c r="G331" s="4"/>
      <c r="H331" s="4"/>
      <c r="I331" s="4"/>
      <c r="J331" s="4"/>
      <c r="K331" s="4"/>
      <c r="L331" s="4"/>
      <c r="M331" s="1"/>
      <c r="N331" s="1"/>
      <c r="O331" s="1"/>
      <c r="P331" s="1"/>
    </row>
    <row r="332" spans="6:16" ht="12.75">
      <c r="F332" s="40"/>
      <c r="G332" s="4"/>
      <c r="H332" s="4"/>
      <c r="I332" s="4"/>
      <c r="J332" s="4"/>
      <c r="K332" s="4"/>
      <c r="L332" s="4"/>
      <c r="M332" s="1"/>
      <c r="N332" s="1"/>
      <c r="O332" s="1"/>
      <c r="P332" s="1"/>
    </row>
    <row r="333" spans="6:16" ht="12.75">
      <c r="F333" s="40"/>
      <c r="G333" s="4"/>
      <c r="H333" s="4"/>
      <c r="I333" s="4"/>
      <c r="J333" s="4"/>
      <c r="K333" s="4"/>
      <c r="L333" s="4"/>
      <c r="M333" s="1"/>
      <c r="N333" s="1"/>
      <c r="O333" s="1"/>
      <c r="P333" s="1"/>
    </row>
    <row r="334" spans="6:16" ht="12.75">
      <c r="F334" s="40"/>
      <c r="G334" s="4"/>
      <c r="H334" s="4"/>
      <c r="I334" s="4"/>
      <c r="J334" s="4"/>
      <c r="K334" s="4"/>
      <c r="L334" s="4"/>
      <c r="M334" s="1"/>
      <c r="N334" s="1"/>
      <c r="O334" s="1"/>
      <c r="P334" s="1"/>
    </row>
    <row r="335" spans="6:16" ht="12.75">
      <c r="F335" s="40"/>
      <c r="G335" s="4"/>
      <c r="H335" s="4"/>
      <c r="I335" s="4"/>
      <c r="J335" s="4"/>
      <c r="K335" s="4"/>
      <c r="L335" s="4"/>
      <c r="M335" s="1"/>
      <c r="N335" s="1"/>
      <c r="O335" s="1"/>
      <c r="P335" s="1"/>
    </row>
    <row r="336" spans="6:16" ht="12.75">
      <c r="F336" s="40"/>
      <c r="G336" s="4"/>
      <c r="H336" s="4"/>
      <c r="I336" s="4"/>
      <c r="J336" s="4"/>
      <c r="K336" s="4"/>
      <c r="L336" s="4"/>
      <c r="M336" s="1"/>
      <c r="N336" s="1"/>
      <c r="O336" s="1"/>
      <c r="P336" s="1"/>
    </row>
    <row r="337" spans="6:16" ht="12.75">
      <c r="F337" s="40"/>
      <c r="G337" s="4"/>
      <c r="H337" s="4"/>
      <c r="I337" s="4"/>
      <c r="J337" s="4"/>
      <c r="K337" s="4"/>
      <c r="L337" s="4"/>
      <c r="M337" s="1"/>
      <c r="N337" s="1"/>
      <c r="O337" s="1"/>
      <c r="P337" s="1"/>
    </row>
    <row r="338" spans="6:16" ht="12.75">
      <c r="F338" s="40"/>
      <c r="G338" s="4"/>
      <c r="H338" s="4"/>
      <c r="I338" s="4"/>
      <c r="J338" s="4"/>
      <c r="K338" s="4"/>
      <c r="L338" s="4"/>
      <c r="M338" s="1"/>
      <c r="N338" s="1"/>
      <c r="O338" s="1"/>
      <c r="P338" s="1"/>
    </row>
    <row r="339" spans="6:16" ht="12.75">
      <c r="F339" s="40"/>
      <c r="G339" s="4"/>
      <c r="H339" s="4"/>
      <c r="I339" s="4"/>
      <c r="J339" s="4"/>
      <c r="K339" s="4"/>
      <c r="L339" s="4"/>
      <c r="M339" s="1"/>
      <c r="N339" s="1"/>
      <c r="O339" s="1"/>
      <c r="P339" s="1"/>
    </row>
    <row r="340" spans="6:16" ht="12.75">
      <c r="F340" s="40"/>
      <c r="G340" s="4"/>
      <c r="H340" s="4"/>
      <c r="I340" s="4"/>
      <c r="J340" s="4"/>
      <c r="K340" s="4"/>
      <c r="L340" s="4"/>
      <c r="M340" s="1"/>
      <c r="N340" s="1"/>
      <c r="O340" s="1"/>
      <c r="P340" s="1"/>
    </row>
    <row r="341" spans="6:16" ht="12.75">
      <c r="F341" s="40"/>
      <c r="G341" s="4"/>
      <c r="H341" s="4"/>
      <c r="I341" s="4"/>
      <c r="J341" s="4"/>
      <c r="K341" s="4"/>
      <c r="L341" s="4"/>
      <c r="M341" s="1"/>
      <c r="N341" s="1"/>
      <c r="O341" s="1"/>
      <c r="P341" s="1"/>
    </row>
    <row r="342" spans="6:16" ht="12.75">
      <c r="F342" s="40"/>
      <c r="G342" s="4"/>
      <c r="H342" s="4"/>
      <c r="I342" s="4"/>
      <c r="J342" s="4"/>
      <c r="K342" s="4"/>
      <c r="L342" s="4"/>
      <c r="M342" s="1"/>
      <c r="N342" s="1"/>
      <c r="O342" s="1"/>
      <c r="P342" s="1"/>
    </row>
    <row r="343" spans="6:16" ht="12.75">
      <c r="F343" s="40"/>
      <c r="G343" s="4"/>
      <c r="H343" s="4"/>
      <c r="I343" s="4"/>
      <c r="J343" s="4"/>
      <c r="K343" s="4"/>
      <c r="L343" s="4"/>
      <c r="M343" s="1"/>
      <c r="N343" s="1"/>
      <c r="O343" s="1"/>
      <c r="P343" s="1"/>
    </row>
    <row r="344" spans="6:16" ht="12.75">
      <c r="F344" s="40"/>
      <c r="G344" s="4"/>
      <c r="H344" s="4"/>
      <c r="I344" s="4"/>
      <c r="J344" s="4"/>
      <c r="K344" s="4"/>
      <c r="L344" s="4"/>
      <c r="M344" s="1"/>
      <c r="N344" s="1"/>
      <c r="O344" s="1"/>
      <c r="P344" s="1"/>
    </row>
    <row r="345" spans="6:16" ht="12.75">
      <c r="F345" s="40"/>
      <c r="G345" s="4"/>
      <c r="H345" s="4"/>
      <c r="I345" s="4"/>
      <c r="J345" s="4"/>
      <c r="K345" s="4"/>
      <c r="L345" s="4"/>
      <c r="M345" s="1"/>
      <c r="N345" s="1"/>
      <c r="O345" s="1"/>
      <c r="P345" s="1"/>
    </row>
    <row r="346" spans="6:16" ht="12.75">
      <c r="F346" s="40"/>
      <c r="G346" s="4"/>
      <c r="H346" s="4"/>
      <c r="I346" s="4"/>
      <c r="J346" s="4"/>
      <c r="K346" s="4"/>
      <c r="L346" s="4"/>
      <c r="M346" s="1"/>
      <c r="N346" s="1"/>
      <c r="O346" s="1"/>
      <c r="P346" s="1"/>
    </row>
    <row r="347" spans="6:16" ht="12.75">
      <c r="F347" s="40"/>
      <c r="G347" s="4"/>
      <c r="H347" s="4"/>
      <c r="I347" s="4"/>
      <c r="J347" s="4"/>
      <c r="K347" s="4"/>
      <c r="L347" s="4"/>
      <c r="M347" s="1"/>
      <c r="N347" s="1"/>
      <c r="O347" s="1"/>
      <c r="P347" s="1"/>
    </row>
    <row r="348" spans="6:16" ht="12.75">
      <c r="F348" s="40"/>
      <c r="G348" s="4"/>
      <c r="H348" s="4"/>
      <c r="I348" s="4"/>
      <c r="J348" s="4"/>
      <c r="K348" s="4"/>
      <c r="L348" s="4"/>
      <c r="M348" s="1"/>
      <c r="N348" s="1"/>
      <c r="O348" s="1"/>
      <c r="P348" s="1"/>
    </row>
    <row r="349" spans="6:16" ht="12.75">
      <c r="F349" s="40"/>
      <c r="G349" s="4"/>
      <c r="H349" s="4"/>
      <c r="I349" s="4"/>
      <c r="J349" s="4"/>
      <c r="K349" s="4"/>
      <c r="L349" s="4"/>
      <c r="M349" s="1"/>
      <c r="N349" s="1"/>
      <c r="O349" s="1"/>
      <c r="P349" s="1"/>
    </row>
    <row r="350" spans="6:16" ht="12.75">
      <c r="F350" s="40"/>
      <c r="G350" s="4"/>
      <c r="H350" s="4"/>
      <c r="I350" s="4"/>
      <c r="J350" s="4"/>
      <c r="K350" s="4"/>
      <c r="L350" s="4"/>
      <c r="M350" s="1"/>
      <c r="N350" s="1"/>
      <c r="O350" s="1"/>
      <c r="P350" s="1"/>
    </row>
    <row r="351" spans="6:16" ht="12.75">
      <c r="F351" s="40"/>
      <c r="G351" s="4"/>
      <c r="H351" s="4"/>
      <c r="I351" s="4"/>
      <c r="J351" s="4"/>
      <c r="K351" s="4"/>
      <c r="L351" s="4"/>
      <c r="M351" s="1"/>
      <c r="N351" s="1"/>
      <c r="O351" s="1"/>
      <c r="P351" s="1"/>
    </row>
    <row r="352" spans="6:16" ht="12.75">
      <c r="F352" s="40"/>
      <c r="G352" s="4"/>
      <c r="H352" s="4"/>
      <c r="I352" s="4"/>
      <c r="J352" s="4"/>
      <c r="K352" s="4"/>
      <c r="L352" s="4"/>
      <c r="M352" s="1"/>
      <c r="N352" s="1"/>
      <c r="O352" s="1"/>
      <c r="P352" s="1"/>
    </row>
    <row r="353" spans="6:16" ht="12.75">
      <c r="F353" s="40"/>
      <c r="G353" s="4"/>
      <c r="H353" s="4"/>
      <c r="I353" s="4"/>
      <c r="J353" s="4"/>
      <c r="K353" s="4"/>
      <c r="L353" s="4"/>
      <c r="M353" s="1"/>
      <c r="N353" s="1"/>
      <c r="O353" s="1"/>
      <c r="P353" s="1"/>
    </row>
    <row r="354" spans="6:16" ht="12.75">
      <c r="F354" s="40"/>
      <c r="G354" s="4"/>
      <c r="H354" s="4"/>
      <c r="I354" s="4"/>
      <c r="J354" s="4"/>
      <c r="K354" s="4"/>
      <c r="L354" s="4"/>
      <c r="M354" s="1"/>
      <c r="N354" s="1"/>
      <c r="O354" s="1"/>
      <c r="P354" s="1"/>
    </row>
    <row r="355" spans="6:16" ht="12.75">
      <c r="F355" s="40"/>
      <c r="G355" s="4"/>
      <c r="H355" s="4"/>
      <c r="I355" s="4"/>
      <c r="J355" s="4"/>
      <c r="K355" s="4"/>
      <c r="L355" s="4"/>
      <c r="M355" s="1"/>
      <c r="N355" s="1"/>
      <c r="O355" s="1"/>
      <c r="P355" s="1"/>
    </row>
    <row r="356" spans="6:16" ht="12.75">
      <c r="F356" s="40"/>
      <c r="G356" s="4"/>
      <c r="H356" s="4"/>
      <c r="I356" s="4"/>
      <c r="J356" s="4"/>
      <c r="K356" s="4"/>
      <c r="L356" s="4"/>
      <c r="M356" s="1"/>
      <c r="N356" s="1"/>
      <c r="O356" s="1"/>
      <c r="P356" s="1"/>
    </row>
    <row r="357" spans="6:16" ht="12.75">
      <c r="F357" s="40"/>
      <c r="G357" s="4"/>
      <c r="H357" s="4"/>
      <c r="I357" s="4"/>
      <c r="J357" s="4"/>
      <c r="K357" s="4"/>
      <c r="L357" s="4"/>
      <c r="M357" s="1"/>
      <c r="N357" s="1"/>
      <c r="O357" s="1"/>
      <c r="P357" s="1"/>
    </row>
    <row r="358" spans="6:16" ht="12.75">
      <c r="F358" s="40"/>
      <c r="G358" s="4"/>
      <c r="H358" s="4"/>
      <c r="I358" s="4"/>
      <c r="J358" s="4"/>
      <c r="K358" s="4"/>
      <c r="L358" s="4"/>
      <c r="M358" s="1"/>
      <c r="N358" s="1"/>
      <c r="O358" s="1"/>
      <c r="P358" s="1"/>
    </row>
    <row r="359" spans="6:16" ht="12.75">
      <c r="F359" s="40"/>
      <c r="G359" s="4"/>
      <c r="H359" s="4"/>
      <c r="I359" s="4"/>
      <c r="J359" s="4"/>
      <c r="K359" s="4"/>
      <c r="L359" s="4"/>
      <c r="M359" s="1"/>
      <c r="N359" s="1"/>
      <c r="O359" s="1"/>
      <c r="P359" s="1"/>
    </row>
    <row r="360" spans="6:16" ht="12.75">
      <c r="F360" s="40"/>
      <c r="G360" s="4"/>
      <c r="H360" s="4"/>
      <c r="I360" s="4"/>
      <c r="J360" s="4"/>
      <c r="K360" s="4"/>
      <c r="L360" s="4"/>
      <c r="M360" s="1"/>
      <c r="N360" s="1"/>
      <c r="O360" s="1"/>
      <c r="P360" s="1"/>
    </row>
    <row r="361" spans="6:16" ht="12.75">
      <c r="F361" s="40"/>
      <c r="G361" s="4"/>
      <c r="H361" s="4"/>
      <c r="I361" s="4"/>
      <c r="J361" s="4"/>
      <c r="K361" s="4"/>
      <c r="L361" s="4"/>
      <c r="M361" s="1"/>
      <c r="N361" s="1"/>
      <c r="O361" s="1"/>
      <c r="P361" s="1"/>
    </row>
    <row r="362" spans="6:16" ht="12.75">
      <c r="F362" s="40"/>
      <c r="G362" s="4"/>
      <c r="H362" s="4"/>
      <c r="I362" s="4"/>
      <c r="J362" s="4"/>
      <c r="K362" s="4"/>
      <c r="L362" s="4"/>
      <c r="M362" s="1"/>
      <c r="N362" s="1"/>
      <c r="O362" s="1"/>
      <c r="P362" s="1"/>
    </row>
    <row r="363" spans="6:16" ht="12.75">
      <c r="F363" s="40"/>
      <c r="G363" s="4"/>
      <c r="H363" s="4"/>
      <c r="I363" s="4"/>
      <c r="J363" s="4"/>
      <c r="K363" s="4"/>
      <c r="L363" s="4"/>
      <c r="M363" s="1"/>
      <c r="N363" s="1"/>
      <c r="O363" s="1"/>
      <c r="P363" s="1"/>
    </row>
    <row r="364" spans="6:16" ht="12.75">
      <c r="F364" s="40"/>
      <c r="G364" s="4"/>
      <c r="H364" s="4"/>
      <c r="I364" s="4"/>
      <c r="J364" s="4"/>
      <c r="K364" s="4"/>
      <c r="L364" s="4"/>
      <c r="M364" s="1"/>
      <c r="N364" s="1"/>
      <c r="O364" s="1"/>
      <c r="P364" s="1"/>
    </row>
    <row r="365" spans="6:16" ht="12.75">
      <c r="F365" s="40"/>
      <c r="G365" s="4"/>
      <c r="H365" s="4"/>
      <c r="I365" s="4"/>
      <c r="J365" s="4"/>
      <c r="K365" s="4"/>
      <c r="L365" s="4"/>
      <c r="M365" s="1"/>
      <c r="N365" s="1"/>
      <c r="O365" s="1"/>
      <c r="P365" s="1"/>
    </row>
    <row r="366" spans="6:16" ht="12.75">
      <c r="F366" s="40"/>
      <c r="G366" s="4"/>
      <c r="H366" s="4"/>
      <c r="I366" s="4"/>
      <c r="J366" s="4"/>
      <c r="K366" s="4"/>
      <c r="L366" s="4"/>
      <c r="M366" s="1"/>
      <c r="N366" s="1"/>
      <c r="O366" s="1"/>
      <c r="P366" s="1"/>
    </row>
    <row r="367" spans="6:16" ht="12.75">
      <c r="F367" s="40"/>
      <c r="G367" s="4"/>
      <c r="H367" s="4"/>
      <c r="I367" s="4"/>
      <c r="J367" s="4"/>
      <c r="K367" s="4"/>
      <c r="L367" s="4"/>
      <c r="M367" s="1"/>
      <c r="N367" s="1"/>
      <c r="O367" s="1"/>
      <c r="P367" s="1"/>
    </row>
    <row r="368" spans="6:16" ht="12.75">
      <c r="F368" s="40"/>
      <c r="G368" s="4"/>
      <c r="H368" s="4"/>
      <c r="I368" s="4"/>
      <c r="J368" s="4"/>
      <c r="K368" s="4"/>
      <c r="L368" s="4"/>
      <c r="M368" s="1"/>
      <c r="N368" s="1"/>
      <c r="O368" s="1"/>
      <c r="P368" s="1"/>
    </row>
    <row r="369" spans="6:16" ht="12.75">
      <c r="F369" s="40"/>
      <c r="G369" s="4"/>
      <c r="H369" s="4"/>
      <c r="I369" s="4"/>
      <c r="J369" s="4"/>
      <c r="K369" s="4"/>
      <c r="L369" s="4"/>
      <c r="M369" s="1"/>
      <c r="N369" s="1"/>
      <c r="O369" s="1"/>
      <c r="P369" s="1"/>
    </row>
    <row r="370" spans="6:16" ht="12.75">
      <c r="F370" s="40"/>
      <c r="G370" s="4"/>
      <c r="H370" s="4"/>
      <c r="I370" s="4"/>
      <c r="J370" s="4"/>
      <c r="K370" s="4"/>
      <c r="L370" s="4"/>
      <c r="M370" s="1"/>
      <c r="N370" s="1"/>
      <c r="O370" s="1"/>
      <c r="P370" s="1"/>
    </row>
    <row r="371" spans="6:16" ht="12.75">
      <c r="F371" s="40"/>
      <c r="G371" s="4"/>
      <c r="H371" s="4"/>
      <c r="I371" s="4"/>
      <c r="J371" s="4"/>
      <c r="K371" s="4"/>
      <c r="L371" s="4"/>
      <c r="M371" s="1"/>
      <c r="N371" s="1"/>
      <c r="O371" s="1"/>
      <c r="P371" s="1"/>
    </row>
    <row r="372" spans="6:16" ht="12.75">
      <c r="F372" s="40"/>
      <c r="G372" s="4"/>
      <c r="H372" s="4"/>
      <c r="I372" s="4"/>
      <c r="J372" s="4"/>
      <c r="K372" s="4"/>
      <c r="L372" s="4"/>
      <c r="M372" s="1"/>
      <c r="N372" s="1"/>
      <c r="O372" s="1"/>
      <c r="P372" s="1"/>
    </row>
    <row r="373" spans="6:16" ht="12.75">
      <c r="F373" s="40"/>
      <c r="G373" s="4"/>
      <c r="H373" s="4"/>
      <c r="I373" s="4"/>
      <c r="J373" s="4"/>
      <c r="K373" s="4"/>
      <c r="L373" s="4"/>
      <c r="M373" s="1"/>
      <c r="N373" s="1"/>
      <c r="O373" s="1"/>
      <c r="P373" s="1"/>
    </row>
    <row r="374" spans="6:16" ht="12.75">
      <c r="F374" s="40"/>
      <c r="G374" s="4"/>
      <c r="H374" s="4"/>
      <c r="I374" s="4"/>
      <c r="J374" s="4"/>
      <c r="K374" s="4"/>
      <c r="L374" s="4"/>
      <c r="M374" s="1"/>
      <c r="N374" s="1"/>
      <c r="O374" s="1"/>
      <c r="P374" s="1"/>
    </row>
    <row r="375" spans="6:16" ht="12.75">
      <c r="F375" s="40"/>
      <c r="G375" s="4"/>
      <c r="H375" s="4"/>
      <c r="I375" s="4"/>
      <c r="J375" s="4"/>
      <c r="K375" s="4"/>
      <c r="L375" s="4"/>
      <c r="M375" s="1"/>
      <c r="N375" s="1"/>
      <c r="O375" s="1"/>
      <c r="P375" s="1"/>
    </row>
    <row r="376" spans="6:16" ht="12.75">
      <c r="F376" s="40"/>
      <c r="G376" s="4"/>
      <c r="H376" s="4"/>
      <c r="I376" s="4"/>
      <c r="J376" s="4"/>
      <c r="K376" s="4"/>
      <c r="L376" s="4"/>
      <c r="M376" s="1"/>
      <c r="N376" s="1"/>
      <c r="O376" s="1"/>
      <c r="P376" s="1"/>
    </row>
    <row r="377" spans="6:16" ht="12.75">
      <c r="F377" s="40"/>
      <c r="G377" s="4"/>
      <c r="H377" s="4"/>
      <c r="I377" s="4"/>
      <c r="J377" s="4"/>
      <c r="K377" s="4"/>
      <c r="L377" s="4"/>
      <c r="M377" s="1"/>
      <c r="N377" s="1"/>
      <c r="O377" s="1"/>
      <c r="P377" s="1"/>
    </row>
    <row r="378" spans="6:16" ht="12.75">
      <c r="F378" s="40"/>
      <c r="G378" s="4"/>
      <c r="H378" s="4"/>
      <c r="I378" s="4"/>
      <c r="J378" s="4"/>
      <c r="K378" s="4"/>
      <c r="L378" s="4"/>
      <c r="M378" s="1"/>
      <c r="N378" s="1"/>
      <c r="O378" s="1"/>
      <c r="P378" s="1"/>
    </row>
    <row r="379" spans="6:16" ht="12.75">
      <c r="F379" s="40"/>
      <c r="G379" s="4"/>
      <c r="H379" s="4"/>
      <c r="I379" s="4"/>
      <c r="J379" s="4"/>
      <c r="K379" s="4"/>
      <c r="L379" s="4"/>
      <c r="M379" s="1"/>
      <c r="N379" s="1"/>
      <c r="O379" s="1"/>
      <c r="P379" s="1"/>
    </row>
    <row r="380" spans="6:16" ht="12.75">
      <c r="F380" s="40"/>
      <c r="G380" s="4"/>
      <c r="H380" s="4"/>
      <c r="I380" s="4"/>
      <c r="J380" s="4"/>
      <c r="K380" s="4"/>
      <c r="L380" s="4"/>
      <c r="M380" s="1"/>
      <c r="N380" s="1"/>
      <c r="O380" s="1"/>
      <c r="P380" s="1"/>
    </row>
    <row r="381" spans="6:16" ht="12.75">
      <c r="F381" s="40"/>
      <c r="G381" s="4"/>
      <c r="H381" s="4"/>
      <c r="I381" s="4"/>
      <c r="J381" s="4"/>
      <c r="K381" s="4"/>
      <c r="L381" s="4"/>
      <c r="M381" s="1"/>
      <c r="N381" s="1"/>
      <c r="O381" s="1"/>
      <c r="P381" s="1"/>
    </row>
    <row r="382" spans="6:16" ht="12.75">
      <c r="F382" s="40"/>
      <c r="G382" s="4"/>
      <c r="H382" s="4"/>
      <c r="I382" s="4"/>
      <c r="J382" s="4"/>
      <c r="K382" s="4"/>
      <c r="L382" s="4"/>
      <c r="M382" s="1"/>
      <c r="N382" s="1"/>
      <c r="O382" s="1"/>
      <c r="P382" s="1"/>
    </row>
    <row r="383" spans="6:16" ht="12.75">
      <c r="F383" s="40"/>
      <c r="G383" s="4"/>
      <c r="H383" s="4"/>
      <c r="I383" s="4"/>
      <c r="J383" s="4"/>
      <c r="K383" s="4"/>
      <c r="L383" s="4"/>
      <c r="M383" s="1"/>
      <c r="N383" s="1"/>
      <c r="O383" s="1"/>
      <c r="P383" s="1"/>
    </row>
    <row r="384" spans="6:16" ht="12.75">
      <c r="F384" s="40"/>
      <c r="G384" s="4"/>
      <c r="H384" s="4"/>
      <c r="I384" s="4"/>
      <c r="J384" s="4"/>
      <c r="K384" s="4"/>
      <c r="L384" s="4"/>
      <c r="M384" s="1"/>
      <c r="N384" s="1"/>
      <c r="O384" s="1"/>
      <c r="P384" s="1"/>
    </row>
    <row r="385" spans="6:16" ht="12.75">
      <c r="F385" s="40"/>
      <c r="G385" s="4"/>
      <c r="H385" s="4"/>
      <c r="I385" s="4"/>
      <c r="J385" s="4"/>
      <c r="K385" s="4"/>
      <c r="L385" s="4"/>
      <c r="M385" s="1"/>
      <c r="N385" s="1"/>
      <c r="O385" s="1"/>
      <c r="P385" s="1"/>
    </row>
    <row r="386" spans="6:16" ht="12.75">
      <c r="F386" s="40"/>
      <c r="G386" s="4"/>
      <c r="H386" s="4"/>
      <c r="I386" s="4"/>
      <c r="J386" s="4"/>
      <c r="K386" s="4"/>
      <c r="L386" s="4"/>
      <c r="M386" s="1"/>
      <c r="N386" s="1"/>
      <c r="O386" s="1"/>
      <c r="P386" s="1"/>
    </row>
    <row r="387" spans="6:16" ht="12.75">
      <c r="F387" s="40"/>
      <c r="G387" s="4"/>
      <c r="H387" s="4"/>
      <c r="I387" s="4"/>
      <c r="J387" s="4"/>
      <c r="K387" s="4"/>
      <c r="L387" s="4"/>
      <c r="M387" s="1"/>
      <c r="N387" s="1"/>
      <c r="O387" s="1"/>
      <c r="P387" s="1"/>
    </row>
    <row r="388" spans="6:16" ht="12.75">
      <c r="F388" s="40"/>
      <c r="G388" s="4"/>
      <c r="H388" s="4"/>
      <c r="I388" s="4"/>
      <c r="J388" s="4"/>
      <c r="K388" s="4"/>
      <c r="L388" s="4"/>
      <c r="M388" s="1"/>
      <c r="N388" s="1"/>
      <c r="O388" s="1"/>
      <c r="P388" s="1"/>
    </row>
    <row r="389" spans="6:16" ht="12.75">
      <c r="F389" s="40"/>
      <c r="G389" s="4"/>
      <c r="H389" s="4"/>
      <c r="I389" s="4"/>
      <c r="J389" s="4"/>
      <c r="K389" s="4"/>
      <c r="L389" s="4"/>
      <c r="M389" s="1"/>
      <c r="N389" s="1"/>
      <c r="O389" s="1"/>
      <c r="P389" s="1"/>
    </row>
    <row r="390" spans="6:16" ht="12.75">
      <c r="F390" s="40"/>
      <c r="G390" s="4"/>
      <c r="H390" s="4"/>
      <c r="I390" s="4"/>
      <c r="J390" s="4"/>
      <c r="K390" s="4"/>
      <c r="L390" s="4"/>
      <c r="M390" s="1"/>
      <c r="N390" s="1"/>
      <c r="O390" s="1"/>
      <c r="P390" s="1"/>
    </row>
    <row r="391" spans="6:16" ht="12.75">
      <c r="F391" s="40"/>
      <c r="G391" s="4"/>
      <c r="H391" s="4"/>
      <c r="I391" s="4"/>
      <c r="J391" s="4"/>
      <c r="K391" s="4"/>
      <c r="L391" s="4"/>
      <c r="M391" s="1"/>
      <c r="N391" s="1"/>
      <c r="O391" s="1"/>
      <c r="P391" s="1"/>
    </row>
    <row r="392" spans="6:16" ht="12.75">
      <c r="F392" s="40"/>
      <c r="G392" s="4"/>
      <c r="H392" s="4"/>
      <c r="I392" s="4"/>
      <c r="J392" s="4"/>
      <c r="K392" s="4"/>
      <c r="L392" s="4"/>
      <c r="M392" s="1"/>
      <c r="N392" s="1"/>
      <c r="O392" s="1"/>
      <c r="P392" s="1"/>
    </row>
    <row r="393" spans="6:16" ht="12.75">
      <c r="F393" s="40"/>
      <c r="G393" s="4"/>
      <c r="H393" s="4"/>
      <c r="I393" s="4"/>
      <c r="J393" s="4"/>
      <c r="K393" s="4"/>
      <c r="L393" s="4"/>
      <c r="M393" s="1"/>
      <c r="N393" s="1"/>
      <c r="O393" s="1"/>
      <c r="P393" s="1"/>
    </row>
    <row r="394" spans="6:16" ht="12.75">
      <c r="F394" s="40"/>
      <c r="G394" s="4"/>
      <c r="H394" s="4"/>
      <c r="I394" s="4"/>
      <c r="J394" s="4"/>
      <c r="K394" s="4"/>
      <c r="L394" s="4"/>
      <c r="M394" s="1"/>
      <c r="N394" s="1"/>
      <c r="O394" s="1"/>
      <c r="P394" s="1"/>
    </row>
    <row r="395" spans="6:16" ht="12.75">
      <c r="F395" s="40"/>
      <c r="G395" s="4"/>
      <c r="H395" s="4"/>
      <c r="I395" s="4"/>
      <c r="J395" s="4"/>
      <c r="K395" s="4"/>
      <c r="L395" s="4"/>
      <c r="M395" s="1"/>
      <c r="N395" s="1"/>
      <c r="O395" s="1"/>
      <c r="P395" s="1"/>
    </row>
    <row r="396" spans="6:16" ht="12.75">
      <c r="F396" s="40"/>
      <c r="G396" s="4"/>
      <c r="H396" s="4"/>
      <c r="I396" s="4"/>
      <c r="J396" s="4"/>
      <c r="K396" s="4"/>
      <c r="L396" s="4"/>
      <c r="M396" s="1"/>
      <c r="N396" s="1"/>
      <c r="O396" s="1"/>
      <c r="P396" s="1"/>
    </row>
    <row r="397" spans="6:16" ht="12.75">
      <c r="F397" s="40"/>
      <c r="G397" s="4"/>
      <c r="H397" s="4"/>
      <c r="I397" s="4"/>
      <c r="J397" s="4"/>
      <c r="K397" s="4"/>
      <c r="L397" s="4"/>
      <c r="M397" s="1"/>
      <c r="N397" s="1"/>
      <c r="O397" s="1"/>
      <c r="P397" s="1"/>
    </row>
    <row r="398" spans="6:16" ht="12.75">
      <c r="F398" s="40"/>
      <c r="G398" s="4"/>
      <c r="H398" s="4"/>
      <c r="I398" s="4"/>
      <c r="J398" s="4"/>
      <c r="K398" s="4"/>
      <c r="L398" s="4"/>
      <c r="M398" s="1"/>
      <c r="N398" s="1"/>
      <c r="O398" s="1"/>
      <c r="P398" s="1"/>
    </row>
    <row r="399" spans="6:16" ht="12.75">
      <c r="F399" s="40"/>
      <c r="G399" s="4"/>
      <c r="H399" s="4"/>
      <c r="I399" s="4"/>
      <c r="J399" s="4"/>
      <c r="K399" s="4"/>
      <c r="L399" s="4"/>
      <c r="M399" s="1"/>
      <c r="N399" s="1"/>
      <c r="O399" s="1"/>
      <c r="P399" s="1"/>
    </row>
    <row r="400" spans="6:16" ht="12.75">
      <c r="F400" s="40"/>
      <c r="G400" s="4"/>
      <c r="H400" s="4"/>
      <c r="I400" s="4"/>
      <c r="J400" s="4"/>
      <c r="K400" s="4"/>
      <c r="L400" s="4"/>
      <c r="M400" s="1"/>
      <c r="N400" s="1"/>
      <c r="O400" s="1"/>
      <c r="P400" s="1"/>
    </row>
    <row r="401" spans="6:16" ht="12.75">
      <c r="F401" s="40"/>
      <c r="G401" s="4"/>
      <c r="H401" s="4"/>
      <c r="I401" s="4"/>
      <c r="J401" s="4"/>
      <c r="K401" s="4"/>
      <c r="L401" s="4"/>
      <c r="M401" s="1"/>
      <c r="N401" s="1"/>
      <c r="O401" s="1"/>
      <c r="P401" s="1"/>
    </row>
    <row r="402" spans="6:16" ht="12.75">
      <c r="F402" s="40"/>
      <c r="G402" s="4"/>
      <c r="H402" s="4"/>
      <c r="I402" s="4"/>
      <c r="J402" s="4"/>
      <c r="K402" s="4"/>
      <c r="L402" s="4"/>
      <c r="M402" s="1"/>
      <c r="N402" s="1"/>
      <c r="O402" s="1"/>
      <c r="P402" s="1"/>
    </row>
    <row r="403" spans="6:16" ht="12.75">
      <c r="F403" s="40"/>
      <c r="G403" s="4"/>
      <c r="H403" s="4"/>
      <c r="I403" s="4"/>
      <c r="J403" s="4"/>
      <c r="K403" s="4"/>
      <c r="L403" s="4"/>
      <c r="M403" s="1"/>
      <c r="N403" s="1"/>
      <c r="O403" s="1"/>
      <c r="P403" s="1"/>
    </row>
    <row r="404" spans="6:16" ht="12.75">
      <c r="F404" s="40"/>
      <c r="G404" s="4"/>
      <c r="H404" s="4"/>
      <c r="I404" s="4"/>
      <c r="J404" s="4"/>
      <c r="K404" s="4"/>
      <c r="L404" s="4"/>
      <c r="M404" s="1"/>
      <c r="N404" s="1"/>
      <c r="O404" s="1"/>
      <c r="P404" s="1"/>
    </row>
    <row r="405" spans="6:16" ht="12.75">
      <c r="F405" s="40"/>
      <c r="G405" s="4"/>
      <c r="H405" s="4"/>
      <c r="I405" s="4"/>
      <c r="J405" s="4"/>
      <c r="K405" s="4"/>
      <c r="L405" s="4"/>
      <c r="M405" s="1"/>
      <c r="N405" s="1"/>
      <c r="O405" s="1"/>
      <c r="P405" s="1"/>
    </row>
    <row r="406" spans="6:16" ht="12.75">
      <c r="F406" s="40"/>
      <c r="G406" s="4"/>
      <c r="H406" s="4"/>
      <c r="I406" s="4"/>
      <c r="J406" s="4"/>
      <c r="K406" s="4"/>
      <c r="L406" s="4"/>
      <c r="M406" s="1"/>
      <c r="N406" s="1"/>
      <c r="O406" s="1"/>
      <c r="P406" s="1"/>
    </row>
    <row r="407" spans="6:16" ht="12.75">
      <c r="F407" s="40"/>
      <c r="G407" s="4"/>
      <c r="H407" s="4"/>
      <c r="I407" s="4"/>
      <c r="J407" s="4"/>
      <c r="K407" s="4"/>
      <c r="L407" s="4"/>
      <c r="M407" s="1"/>
      <c r="N407" s="1"/>
      <c r="O407" s="1"/>
      <c r="P407" s="1"/>
    </row>
    <row r="408" spans="6:16" ht="12.75">
      <c r="F408" s="40"/>
      <c r="G408" s="4"/>
      <c r="H408" s="4"/>
      <c r="I408" s="4"/>
      <c r="J408" s="4"/>
      <c r="K408" s="4"/>
      <c r="L408" s="4"/>
      <c r="M408" s="1"/>
      <c r="N408" s="1"/>
      <c r="O408" s="1"/>
      <c r="P408" s="1"/>
    </row>
    <row r="409" spans="6:16" ht="12.75">
      <c r="F409" s="40"/>
      <c r="G409" s="4"/>
      <c r="H409" s="4"/>
      <c r="I409" s="4"/>
      <c r="J409" s="4"/>
      <c r="K409" s="4"/>
      <c r="L409" s="4"/>
      <c r="M409" s="1"/>
      <c r="N409" s="1"/>
      <c r="O409" s="1"/>
      <c r="P409" s="1"/>
    </row>
    <row r="410" spans="6:16" ht="12.75">
      <c r="F410" s="40"/>
      <c r="G410" s="4"/>
      <c r="H410" s="4"/>
      <c r="I410" s="4"/>
      <c r="J410" s="4"/>
      <c r="K410" s="4"/>
      <c r="L410" s="4"/>
      <c r="M410" s="1"/>
      <c r="N410" s="1"/>
      <c r="O410" s="1"/>
      <c r="P410" s="1"/>
    </row>
    <row r="411" spans="6:16" ht="12.75">
      <c r="F411" s="40"/>
      <c r="G411" s="4"/>
      <c r="H411" s="4"/>
      <c r="I411" s="4"/>
      <c r="J411" s="4"/>
      <c r="K411" s="4"/>
      <c r="L411" s="4"/>
      <c r="M411" s="1"/>
      <c r="N411" s="1"/>
      <c r="O411" s="1"/>
      <c r="P411" s="1"/>
    </row>
    <row r="412" spans="6:16" ht="12.75">
      <c r="F412" s="40"/>
      <c r="G412" s="4"/>
      <c r="H412" s="4"/>
      <c r="I412" s="4"/>
      <c r="J412" s="4"/>
      <c r="K412" s="4"/>
      <c r="L412" s="4"/>
      <c r="M412" s="1"/>
      <c r="N412" s="1"/>
      <c r="O412" s="1"/>
      <c r="P412" s="1"/>
    </row>
    <row r="413" spans="6:16" ht="12.75">
      <c r="F413" s="40"/>
      <c r="G413" s="4"/>
      <c r="H413" s="4"/>
      <c r="I413" s="4"/>
      <c r="J413" s="4"/>
      <c r="K413" s="4"/>
      <c r="L413" s="4"/>
      <c r="M413" s="1"/>
      <c r="N413" s="1"/>
      <c r="O413" s="1"/>
      <c r="P413" s="1"/>
    </row>
    <row r="414" spans="6:16" ht="12.75">
      <c r="F414" s="40"/>
      <c r="G414" s="4"/>
      <c r="H414" s="4"/>
      <c r="I414" s="4"/>
      <c r="J414" s="4"/>
      <c r="K414" s="4"/>
      <c r="L414" s="4"/>
      <c r="M414" s="1"/>
      <c r="N414" s="1"/>
      <c r="O414" s="1"/>
      <c r="P414" s="1"/>
    </row>
    <row r="415" spans="6:16" ht="12.75">
      <c r="F415" s="40"/>
      <c r="G415" s="4"/>
      <c r="H415" s="4"/>
      <c r="I415" s="4"/>
      <c r="J415" s="4"/>
      <c r="K415" s="4"/>
      <c r="L415" s="4"/>
      <c r="M415" s="1"/>
      <c r="N415" s="1"/>
      <c r="O415" s="1"/>
      <c r="P415" s="1"/>
    </row>
    <row r="416" spans="6:16" ht="12.75">
      <c r="F416" s="40"/>
      <c r="G416" s="4"/>
      <c r="H416" s="4"/>
      <c r="I416" s="4"/>
      <c r="J416" s="4"/>
      <c r="K416" s="4"/>
      <c r="L416" s="4"/>
      <c r="M416" s="1"/>
      <c r="N416" s="1"/>
      <c r="O416" s="1"/>
      <c r="P416" s="1"/>
    </row>
    <row r="417" spans="6:16" ht="12.75">
      <c r="F417" s="40"/>
      <c r="G417" s="4"/>
      <c r="H417" s="4"/>
      <c r="I417" s="4"/>
      <c r="J417" s="4"/>
      <c r="K417" s="4"/>
      <c r="L417" s="4"/>
      <c r="M417" s="1"/>
      <c r="N417" s="1"/>
      <c r="O417" s="1"/>
      <c r="P417" s="1"/>
    </row>
    <row r="418" spans="6:16" ht="12.75">
      <c r="F418" s="40"/>
      <c r="G418" s="4"/>
      <c r="H418" s="4"/>
      <c r="I418" s="4"/>
      <c r="J418" s="4"/>
      <c r="K418" s="4"/>
      <c r="L418" s="4"/>
      <c r="M418" s="1"/>
      <c r="N418" s="1"/>
      <c r="O418" s="1"/>
      <c r="P418" s="1"/>
    </row>
    <row r="419" spans="6:16" ht="12.75">
      <c r="F419" s="40"/>
      <c r="G419" s="4"/>
      <c r="H419" s="4"/>
      <c r="I419" s="4"/>
      <c r="J419" s="4"/>
      <c r="K419" s="4"/>
      <c r="L419" s="4"/>
      <c r="M419" s="1"/>
      <c r="N419" s="1"/>
      <c r="O419" s="1"/>
      <c r="P419" s="1"/>
    </row>
    <row r="420" spans="6:16" ht="12.75">
      <c r="F420" s="40"/>
      <c r="G420" s="4"/>
      <c r="H420" s="4"/>
      <c r="I420" s="4"/>
      <c r="J420" s="4"/>
      <c r="K420" s="4"/>
      <c r="L420" s="4"/>
      <c r="M420" s="1"/>
      <c r="N420" s="1"/>
      <c r="O420" s="1"/>
      <c r="P420" s="1"/>
    </row>
    <row r="421" spans="6:16" ht="12.75">
      <c r="F421" s="40"/>
      <c r="G421" s="4"/>
      <c r="H421" s="4"/>
      <c r="I421" s="4"/>
      <c r="J421" s="4"/>
      <c r="K421" s="4"/>
      <c r="L421" s="4"/>
      <c r="M421" s="1"/>
      <c r="N421" s="1"/>
      <c r="O421" s="1"/>
      <c r="P421" s="1"/>
    </row>
    <row r="422" spans="6:16" ht="12.75">
      <c r="F422" s="40"/>
      <c r="G422" s="4"/>
      <c r="H422" s="4"/>
      <c r="I422" s="4"/>
      <c r="J422" s="4"/>
      <c r="K422" s="4"/>
      <c r="L422" s="4"/>
      <c r="M422" s="1"/>
      <c r="N422" s="1"/>
      <c r="O422" s="1"/>
      <c r="P422" s="1"/>
    </row>
    <row r="423" spans="6:16" ht="12.75">
      <c r="F423" s="40"/>
      <c r="G423" s="4"/>
      <c r="H423" s="4"/>
      <c r="I423" s="4"/>
      <c r="J423" s="4"/>
      <c r="K423" s="4"/>
      <c r="L423" s="4"/>
      <c r="M423" s="1"/>
      <c r="N423" s="1"/>
      <c r="O423" s="1"/>
      <c r="P423" s="1"/>
    </row>
    <row r="424" spans="6:16" ht="12.75">
      <c r="F424" s="40"/>
      <c r="G424" s="4"/>
      <c r="H424" s="4"/>
      <c r="I424" s="4"/>
      <c r="J424" s="4"/>
      <c r="K424" s="4"/>
      <c r="L424" s="4"/>
      <c r="M424" s="1"/>
      <c r="N424" s="1"/>
      <c r="O424" s="1"/>
      <c r="P424" s="1"/>
    </row>
    <row r="425" spans="6:16" ht="12.75">
      <c r="F425" s="40"/>
      <c r="G425" s="4"/>
      <c r="H425" s="4"/>
      <c r="I425" s="4"/>
      <c r="J425" s="4"/>
      <c r="K425" s="4"/>
      <c r="L425" s="4"/>
      <c r="M425" s="1"/>
      <c r="N425" s="1"/>
      <c r="O425" s="1"/>
      <c r="P425" s="1"/>
    </row>
    <row r="426" spans="6:16" ht="12.75">
      <c r="F426" s="40"/>
      <c r="G426" s="4"/>
      <c r="H426" s="4"/>
      <c r="I426" s="4"/>
      <c r="J426" s="4"/>
      <c r="K426" s="4"/>
      <c r="L426" s="4"/>
      <c r="M426" s="1"/>
      <c r="N426" s="1"/>
      <c r="O426" s="1"/>
      <c r="P426" s="1"/>
    </row>
    <row r="427" spans="6:16" ht="12.75">
      <c r="F427" s="40"/>
      <c r="G427" s="4"/>
      <c r="H427" s="4"/>
      <c r="I427" s="4"/>
      <c r="J427" s="4"/>
      <c r="K427" s="4"/>
      <c r="L427" s="4"/>
      <c r="M427" s="1"/>
      <c r="N427" s="1"/>
      <c r="O427" s="1"/>
      <c r="P427" s="1"/>
    </row>
    <row r="428" spans="6:16" ht="12.75">
      <c r="F428" s="40"/>
      <c r="G428" s="4"/>
      <c r="H428" s="4"/>
      <c r="I428" s="4"/>
      <c r="J428" s="4"/>
      <c r="K428" s="4"/>
      <c r="L428" s="4"/>
      <c r="M428" s="1"/>
      <c r="N428" s="1"/>
      <c r="O428" s="1"/>
      <c r="P428" s="1"/>
    </row>
    <row r="429" spans="6:16" ht="12.75">
      <c r="F429" s="40"/>
      <c r="G429" s="4"/>
      <c r="H429" s="4"/>
      <c r="I429" s="4"/>
      <c r="J429" s="4"/>
      <c r="K429" s="4"/>
      <c r="L429" s="4"/>
      <c r="M429" s="1"/>
      <c r="N429" s="1"/>
      <c r="O429" s="1"/>
      <c r="P429" s="1"/>
    </row>
    <row r="430" spans="6:16" ht="12.75">
      <c r="F430" s="40"/>
      <c r="G430" s="4"/>
      <c r="H430" s="4"/>
      <c r="I430" s="4"/>
      <c r="J430" s="4"/>
      <c r="K430" s="4"/>
      <c r="L430" s="4"/>
      <c r="M430" s="1"/>
      <c r="N430" s="1"/>
      <c r="O430" s="1"/>
      <c r="P430" s="1"/>
    </row>
    <row r="431" spans="6:16" ht="12.75">
      <c r="F431" s="40"/>
      <c r="G431" s="4"/>
      <c r="H431" s="4"/>
      <c r="I431" s="4"/>
      <c r="J431" s="4"/>
      <c r="K431" s="4"/>
      <c r="L431" s="4"/>
      <c r="M431" s="1"/>
      <c r="N431" s="1"/>
      <c r="O431" s="1"/>
      <c r="P431" s="1"/>
    </row>
    <row r="432" spans="6:16" ht="12.75">
      <c r="F432" s="40"/>
      <c r="G432" s="4"/>
      <c r="H432" s="4"/>
      <c r="I432" s="4"/>
      <c r="J432" s="4"/>
      <c r="K432" s="4"/>
      <c r="L432" s="4"/>
      <c r="M432" s="1"/>
      <c r="N432" s="1"/>
      <c r="O432" s="1"/>
      <c r="P432" s="1"/>
    </row>
    <row r="433" spans="6:16" ht="12.75">
      <c r="F433" s="40"/>
      <c r="G433" s="4"/>
      <c r="H433" s="4"/>
      <c r="I433" s="4"/>
      <c r="J433" s="4"/>
      <c r="K433" s="4"/>
      <c r="L433" s="4"/>
      <c r="M433" s="1"/>
      <c r="N433" s="1"/>
      <c r="O433" s="1"/>
      <c r="P433" s="1"/>
    </row>
    <row r="434" spans="6:16" ht="12.75">
      <c r="F434" s="40"/>
      <c r="G434" s="4"/>
      <c r="H434" s="4"/>
      <c r="I434" s="4"/>
      <c r="J434" s="4"/>
      <c r="K434" s="4"/>
      <c r="L434" s="4"/>
      <c r="M434" s="1"/>
      <c r="N434" s="1"/>
      <c r="O434" s="1"/>
      <c r="P434" s="1"/>
    </row>
    <row r="435" spans="6:16" ht="12.75">
      <c r="F435" s="40"/>
      <c r="G435" s="4"/>
      <c r="H435" s="4"/>
      <c r="I435" s="4"/>
      <c r="J435" s="4"/>
      <c r="K435" s="4"/>
      <c r="L435" s="4"/>
      <c r="M435" s="1"/>
      <c r="N435" s="1"/>
      <c r="O435" s="1"/>
      <c r="P435" s="1"/>
    </row>
    <row r="436" spans="6:16" ht="12.75">
      <c r="F436" s="40"/>
      <c r="G436" s="4"/>
      <c r="H436" s="4"/>
      <c r="I436" s="4"/>
      <c r="J436" s="4"/>
      <c r="K436" s="4"/>
      <c r="L436" s="4"/>
      <c r="M436" s="1"/>
      <c r="N436" s="1"/>
      <c r="O436" s="1"/>
      <c r="P436" s="1"/>
    </row>
    <row r="437" spans="6:16" ht="12.75">
      <c r="F437" s="40"/>
      <c r="G437" s="4"/>
      <c r="H437" s="4"/>
      <c r="I437" s="4"/>
      <c r="J437" s="4"/>
      <c r="K437" s="4"/>
      <c r="L437" s="4"/>
      <c r="M437" s="1"/>
      <c r="N437" s="1"/>
      <c r="O437" s="1"/>
      <c r="P437" s="1"/>
    </row>
    <row r="438" spans="6:16" ht="12.75">
      <c r="F438" s="40"/>
      <c r="G438" s="4"/>
      <c r="H438" s="4"/>
      <c r="I438" s="4"/>
      <c r="J438" s="4"/>
      <c r="K438" s="4"/>
      <c r="L438" s="4"/>
      <c r="M438" s="1"/>
      <c r="N438" s="1"/>
      <c r="O438" s="1"/>
      <c r="P438" s="1"/>
    </row>
    <row r="439" spans="6:16" ht="12.75">
      <c r="F439" s="40"/>
      <c r="G439" s="4"/>
      <c r="H439" s="4"/>
      <c r="I439" s="4"/>
      <c r="J439" s="4"/>
      <c r="K439" s="4"/>
      <c r="L439" s="4"/>
      <c r="M439" s="1"/>
      <c r="N439" s="1"/>
      <c r="O439" s="1"/>
      <c r="P439" s="1"/>
    </row>
    <row r="440" spans="6:16" ht="12.75">
      <c r="F440" s="40"/>
      <c r="G440" s="4"/>
      <c r="H440" s="4"/>
      <c r="I440" s="4"/>
      <c r="J440" s="4"/>
      <c r="K440" s="4"/>
      <c r="L440" s="4"/>
      <c r="M440" s="1"/>
      <c r="N440" s="1"/>
      <c r="O440" s="1"/>
      <c r="P440" s="1"/>
    </row>
    <row r="441" spans="6:16" ht="12.75">
      <c r="F441" s="40"/>
      <c r="G441" s="4"/>
      <c r="H441" s="4"/>
      <c r="I441" s="4"/>
      <c r="J441" s="4"/>
      <c r="K441" s="4"/>
      <c r="L441" s="4"/>
      <c r="M441" s="1"/>
      <c r="N441" s="1"/>
      <c r="O441" s="1"/>
      <c r="P441" s="1"/>
    </row>
    <row r="442" spans="6:16" ht="12.75">
      <c r="F442" s="40"/>
      <c r="G442" s="4"/>
      <c r="H442" s="4"/>
      <c r="I442" s="4"/>
      <c r="J442" s="4"/>
      <c r="K442" s="4"/>
      <c r="L442" s="4"/>
      <c r="M442" s="1"/>
      <c r="N442" s="1"/>
      <c r="O442" s="1"/>
      <c r="P442" s="1"/>
    </row>
    <row r="443" spans="6:16" ht="12.75">
      <c r="F443" s="40"/>
      <c r="G443" s="4"/>
      <c r="H443" s="4"/>
      <c r="I443" s="4"/>
      <c r="J443" s="4"/>
      <c r="K443" s="4"/>
      <c r="L443" s="4"/>
      <c r="M443" s="1"/>
      <c r="N443" s="1"/>
      <c r="O443" s="1"/>
      <c r="P443" s="1"/>
    </row>
    <row r="444" spans="6:16" ht="12.75">
      <c r="F444" s="40"/>
      <c r="G444" s="4"/>
      <c r="H444" s="4"/>
      <c r="I444" s="4"/>
      <c r="J444" s="4"/>
      <c r="K444" s="4"/>
      <c r="L444" s="4"/>
      <c r="M444" s="1"/>
      <c r="N444" s="1"/>
      <c r="O444" s="1"/>
      <c r="P444" s="1"/>
    </row>
    <row r="445" spans="6:16" ht="12.75">
      <c r="F445" s="40"/>
      <c r="G445" s="4"/>
      <c r="H445" s="4"/>
      <c r="I445" s="4"/>
      <c r="J445" s="4"/>
      <c r="K445" s="4"/>
      <c r="L445" s="4"/>
      <c r="M445" s="1"/>
      <c r="N445" s="1"/>
      <c r="O445" s="1"/>
      <c r="P445" s="1"/>
    </row>
    <row r="446" spans="6:16" ht="12.75">
      <c r="F446" s="40"/>
      <c r="G446" s="4"/>
      <c r="H446" s="4"/>
      <c r="I446" s="4"/>
      <c r="J446" s="4"/>
      <c r="K446" s="4"/>
      <c r="L446" s="4"/>
      <c r="M446" s="1"/>
      <c r="N446" s="1"/>
      <c r="O446" s="1"/>
      <c r="P446" s="1"/>
    </row>
    <row r="447" spans="6:16" ht="12.75">
      <c r="F447" s="40"/>
      <c r="G447" s="4"/>
      <c r="H447" s="4"/>
      <c r="I447" s="4"/>
      <c r="J447" s="4"/>
      <c r="K447" s="4"/>
      <c r="L447" s="4"/>
      <c r="M447" s="1"/>
      <c r="N447" s="1"/>
      <c r="O447" s="1"/>
      <c r="P447" s="1"/>
    </row>
    <row r="448" spans="6:16" ht="12.75">
      <c r="F448" s="40"/>
      <c r="G448" s="4"/>
      <c r="H448" s="4"/>
      <c r="I448" s="4"/>
      <c r="J448" s="4"/>
      <c r="K448" s="4"/>
      <c r="L448" s="4"/>
      <c r="M448" s="1"/>
      <c r="N448" s="1"/>
      <c r="O448" s="1"/>
      <c r="P448" s="1"/>
    </row>
    <row r="449" spans="6:16" ht="12.75">
      <c r="F449" s="40"/>
      <c r="G449" s="4"/>
      <c r="H449" s="4"/>
      <c r="I449" s="4"/>
      <c r="J449" s="4"/>
      <c r="K449" s="4"/>
      <c r="L449" s="4"/>
      <c r="M449" s="1"/>
      <c r="N449" s="1"/>
      <c r="O449" s="1"/>
      <c r="P449" s="1"/>
    </row>
    <row r="450" spans="6:16" ht="12.75">
      <c r="F450" s="40"/>
      <c r="G450" s="4"/>
      <c r="H450" s="4"/>
      <c r="I450" s="4"/>
      <c r="J450" s="4"/>
      <c r="K450" s="4"/>
      <c r="L450" s="4"/>
      <c r="M450" s="1"/>
      <c r="N450" s="1"/>
      <c r="O450" s="1"/>
      <c r="P450" s="1"/>
    </row>
    <row r="451" spans="6:16" ht="12.75">
      <c r="F451" s="40"/>
      <c r="G451" s="4"/>
      <c r="H451" s="4"/>
      <c r="I451" s="4"/>
      <c r="J451" s="4"/>
      <c r="K451" s="4"/>
      <c r="L451" s="4"/>
      <c r="M451" s="1"/>
      <c r="N451" s="1"/>
      <c r="O451" s="1"/>
      <c r="P451" s="1"/>
    </row>
    <row r="452" spans="6:16" ht="12.75">
      <c r="F452" s="40"/>
      <c r="G452" s="4"/>
      <c r="H452" s="4"/>
      <c r="I452" s="4"/>
      <c r="J452" s="4"/>
      <c r="K452" s="4"/>
      <c r="L452" s="4"/>
      <c r="M452" s="1"/>
      <c r="N452" s="1"/>
      <c r="O452" s="1"/>
      <c r="P452" s="1"/>
    </row>
    <row r="453" spans="6:16" ht="12.75">
      <c r="F453" s="40"/>
      <c r="G453" s="4"/>
      <c r="H453" s="4"/>
      <c r="I453" s="4"/>
      <c r="J453" s="4"/>
      <c r="K453" s="4"/>
      <c r="L453" s="4"/>
      <c r="M453" s="1"/>
      <c r="N453" s="1"/>
      <c r="O453" s="1"/>
      <c r="P453" s="1"/>
    </row>
    <row r="454" spans="6:16" ht="12.75">
      <c r="F454" s="40"/>
      <c r="G454" s="4"/>
      <c r="H454" s="4"/>
      <c r="I454" s="4"/>
      <c r="J454" s="4"/>
      <c r="K454" s="4"/>
      <c r="L454" s="4"/>
      <c r="M454" s="1"/>
      <c r="N454" s="1"/>
      <c r="O454" s="1"/>
      <c r="P454" s="1"/>
    </row>
    <row r="455" spans="6:16" ht="12.75">
      <c r="F455" s="40"/>
      <c r="G455" s="4"/>
      <c r="H455" s="4"/>
      <c r="I455" s="4"/>
      <c r="J455" s="4"/>
      <c r="K455" s="4"/>
      <c r="L455" s="4"/>
      <c r="M455" s="1"/>
      <c r="N455" s="1"/>
      <c r="O455" s="1"/>
      <c r="P455" s="1"/>
    </row>
    <row r="456" spans="6:16" ht="12.75">
      <c r="F456" s="40"/>
      <c r="G456" s="4"/>
      <c r="H456" s="4"/>
      <c r="I456" s="4"/>
      <c r="J456" s="4"/>
      <c r="K456" s="4"/>
      <c r="L456" s="4"/>
      <c r="M456" s="1"/>
      <c r="N456" s="1"/>
      <c r="O456" s="1"/>
      <c r="P456" s="1"/>
    </row>
    <row r="457" spans="6:16" ht="12.75">
      <c r="F457" s="40"/>
      <c r="G457" s="4"/>
      <c r="H457" s="4"/>
      <c r="I457" s="4"/>
      <c r="J457" s="4"/>
      <c r="K457" s="4"/>
      <c r="L457" s="4"/>
      <c r="M457" s="1"/>
      <c r="N457" s="1"/>
      <c r="O457" s="1"/>
      <c r="P457" s="1"/>
    </row>
    <row r="458" spans="6:16" ht="12.75">
      <c r="F458" s="40"/>
      <c r="G458" s="4"/>
      <c r="H458" s="4"/>
      <c r="I458" s="4"/>
      <c r="J458" s="4"/>
      <c r="K458" s="4"/>
      <c r="L458" s="4"/>
      <c r="M458" s="1"/>
      <c r="N458" s="1"/>
      <c r="O458" s="1"/>
      <c r="P458" s="1"/>
    </row>
    <row r="459" spans="6:16" ht="12.75">
      <c r="F459" s="40"/>
      <c r="G459" s="4"/>
      <c r="H459" s="4"/>
      <c r="I459" s="4"/>
      <c r="J459" s="4"/>
      <c r="K459" s="4"/>
      <c r="L459" s="4"/>
      <c r="M459" s="1"/>
      <c r="N459" s="1"/>
      <c r="O459" s="1"/>
      <c r="P459" s="1"/>
    </row>
    <row r="460" spans="6:16" ht="12.75">
      <c r="F460" s="40"/>
      <c r="G460" s="4"/>
      <c r="H460" s="4"/>
      <c r="I460" s="4"/>
      <c r="J460" s="4"/>
      <c r="K460" s="4"/>
      <c r="L460" s="4"/>
      <c r="M460" s="1"/>
      <c r="N460" s="1"/>
      <c r="O460" s="1"/>
      <c r="P460" s="1"/>
    </row>
    <row r="461" spans="6:16" ht="12.75">
      <c r="F461" s="40"/>
      <c r="G461" s="4"/>
      <c r="H461" s="4"/>
      <c r="I461" s="4"/>
      <c r="J461" s="4"/>
      <c r="K461" s="4"/>
      <c r="L461" s="4"/>
      <c r="M461" s="1"/>
      <c r="N461" s="1"/>
      <c r="O461" s="1"/>
      <c r="P461" s="1"/>
    </row>
    <row r="462" spans="6:16" ht="12.75">
      <c r="F462" s="40"/>
      <c r="G462" s="4"/>
      <c r="H462" s="4"/>
      <c r="I462" s="4"/>
      <c r="J462" s="4"/>
      <c r="K462" s="4"/>
      <c r="L462" s="4"/>
      <c r="M462" s="1"/>
      <c r="N462" s="1"/>
      <c r="O462" s="1"/>
      <c r="P462" s="1"/>
    </row>
    <row r="463" spans="6:16" ht="12.75">
      <c r="F463" s="40"/>
      <c r="G463" s="4"/>
      <c r="H463" s="4"/>
      <c r="I463" s="4"/>
      <c r="J463" s="4"/>
      <c r="K463" s="4"/>
      <c r="L463" s="4"/>
      <c r="M463" s="1"/>
      <c r="N463" s="1"/>
      <c r="O463" s="1"/>
      <c r="P463" s="1"/>
    </row>
    <row r="464" spans="6:16" ht="12.75">
      <c r="F464" s="40"/>
      <c r="G464" s="4"/>
      <c r="H464" s="4"/>
      <c r="I464" s="4"/>
      <c r="J464" s="4"/>
      <c r="K464" s="4"/>
      <c r="L464" s="4"/>
      <c r="M464" s="1"/>
      <c r="N464" s="1"/>
      <c r="O464" s="1"/>
      <c r="P464" s="1"/>
    </row>
    <row r="465" spans="6:16" ht="12.75">
      <c r="F465" s="40"/>
      <c r="G465" s="4"/>
      <c r="H465" s="4"/>
      <c r="I465" s="4"/>
      <c r="J465" s="4"/>
      <c r="K465" s="4"/>
      <c r="L465" s="4"/>
      <c r="M465" s="1"/>
      <c r="N465" s="1"/>
      <c r="O465" s="1"/>
      <c r="P465" s="1"/>
    </row>
    <row r="466" spans="6:16" ht="12.75">
      <c r="F466" s="40"/>
      <c r="G466" s="4"/>
      <c r="H466" s="4"/>
      <c r="I466" s="4"/>
      <c r="J466" s="4"/>
      <c r="K466" s="4"/>
      <c r="L466" s="4"/>
      <c r="M466" s="1"/>
      <c r="N466" s="1"/>
      <c r="O466" s="1"/>
      <c r="P466" s="1"/>
    </row>
    <row r="467" spans="6:16" ht="12.75">
      <c r="F467" s="40"/>
      <c r="G467" s="4"/>
      <c r="H467" s="4"/>
      <c r="I467" s="4"/>
      <c r="J467" s="4"/>
      <c r="K467" s="4"/>
      <c r="L467" s="4"/>
      <c r="M467" s="1"/>
      <c r="N467" s="1"/>
      <c r="O467" s="1"/>
      <c r="P467" s="1"/>
    </row>
    <row r="468" spans="6:16" ht="12.75">
      <c r="F468" s="40"/>
      <c r="G468" s="4"/>
      <c r="H468" s="4"/>
      <c r="I468" s="4"/>
      <c r="J468" s="4"/>
      <c r="K468" s="4"/>
      <c r="L468" s="4"/>
      <c r="M468" s="1"/>
      <c r="N468" s="1"/>
      <c r="O468" s="1"/>
      <c r="P468" s="1"/>
    </row>
    <row r="469" spans="6:16" ht="12.75">
      <c r="F469" s="40"/>
      <c r="G469" s="4"/>
      <c r="H469" s="4"/>
      <c r="I469" s="4"/>
      <c r="J469" s="4"/>
      <c r="K469" s="4"/>
      <c r="L469" s="4"/>
      <c r="M469" s="1"/>
      <c r="N469" s="1"/>
      <c r="O469" s="1"/>
      <c r="P469" s="1"/>
    </row>
    <row r="470" spans="6:16" ht="12.75">
      <c r="F470" s="40"/>
      <c r="G470" s="4"/>
      <c r="H470" s="4"/>
      <c r="I470" s="4"/>
      <c r="J470" s="4"/>
      <c r="K470" s="4"/>
      <c r="L470" s="4"/>
      <c r="M470" s="1"/>
      <c r="N470" s="1"/>
      <c r="O470" s="1"/>
      <c r="P470" s="1"/>
    </row>
    <row r="471" spans="6:16" ht="12.75">
      <c r="F471" s="40"/>
      <c r="G471" s="4"/>
      <c r="H471" s="4"/>
      <c r="I471" s="4"/>
      <c r="J471" s="4"/>
      <c r="K471" s="4"/>
      <c r="L471" s="4"/>
      <c r="M471" s="1"/>
      <c r="N471" s="1"/>
      <c r="O471" s="1"/>
      <c r="P471" s="1"/>
    </row>
    <row r="472" spans="6:16" ht="12.75">
      <c r="F472" s="40"/>
      <c r="G472" s="4"/>
      <c r="H472" s="4"/>
      <c r="I472" s="4"/>
      <c r="J472" s="4"/>
      <c r="K472" s="4"/>
      <c r="L472" s="4"/>
      <c r="M472" s="1"/>
      <c r="N472" s="1"/>
      <c r="O472" s="1"/>
      <c r="P472" s="1"/>
    </row>
    <row r="473" spans="6:16" ht="12.75">
      <c r="F473" s="40"/>
      <c r="G473" s="4"/>
      <c r="H473" s="4"/>
      <c r="I473" s="4"/>
      <c r="J473" s="4"/>
      <c r="K473" s="4"/>
      <c r="L473" s="4"/>
      <c r="M473" s="1"/>
      <c r="N473" s="1"/>
      <c r="O473" s="1"/>
      <c r="P473" s="1"/>
    </row>
    <row r="474" spans="6:16" ht="12.75">
      <c r="F474" s="40"/>
      <c r="G474" s="4"/>
      <c r="H474" s="4"/>
      <c r="I474" s="4"/>
      <c r="J474" s="4"/>
      <c r="K474" s="4"/>
      <c r="L474" s="4"/>
      <c r="M474" s="1"/>
      <c r="N474" s="1"/>
      <c r="O474" s="1"/>
      <c r="P474" s="1"/>
    </row>
    <row r="475" spans="6:16" ht="12.75">
      <c r="F475" s="40"/>
      <c r="G475" s="4"/>
      <c r="H475" s="4"/>
      <c r="I475" s="4"/>
      <c r="J475" s="4"/>
      <c r="K475" s="4"/>
      <c r="L475" s="4"/>
      <c r="M475" s="1"/>
      <c r="N475" s="1"/>
      <c r="O475" s="1"/>
      <c r="P475" s="1"/>
    </row>
    <row r="476" spans="6:16" ht="12.75">
      <c r="F476" s="40"/>
      <c r="G476" s="4"/>
      <c r="H476" s="4"/>
      <c r="I476" s="4"/>
      <c r="J476" s="4"/>
      <c r="K476" s="4"/>
      <c r="L476" s="4"/>
      <c r="M476" s="1"/>
      <c r="N476" s="1"/>
      <c r="O476" s="1"/>
      <c r="P476" s="1"/>
    </row>
    <row r="477" spans="6:16" ht="12.75">
      <c r="F477" s="40"/>
      <c r="G477" s="4"/>
      <c r="H477" s="4"/>
      <c r="I477" s="4"/>
      <c r="J477" s="4"/>
      <c r="K477" s="4"/>
      <c r="L477" s="4"/>
      <c r="M477" s="1"/>
      <c r="N477" s="1"/>
      <c r="O477" s="1"/>
      <c r="P477" s="1"/>
    </row>
    <row r="478" spans="6:16" ht="12.75">
      <c r="F478" s="40"/>
      <c r="G478" s="4"/>
      <c r="H478" s="4"/>
      <c r="I478" s="4"/>
      <c r="J478" s="4"/>
      <c r="K478" s="4"/>
      <c r="L478" s="4"/>
      <c r="M478" s="1"/>
      <c r="N478" s="1"/>
      <c r="O478" s="1"/>
      <c r="P478" s="1"/>
    </row>
    <row r="479" spans="6:16" ht="12.75">
      <c r="F479" s="40"/>
      <c r="G479" s="4"/>
      <c r="H479" s="4"/>
      <c r="I479" s="4"/>
      <c r="J479" s="4"/>
      <c r="K479" s="4"/>
      <c r="L479" s="4"/>
      <c r="M479" s="1"/>
      <c r="N479" s="1"/>
      <c r="O479" s="1"/>
      <c r="P479" s="1"/>
    </row>
    <row r="480" spans="6:16" ht="12.75">
      <c r="F480" s="40"/>
      <c r="G480" s="4"/>
      <c r="H480" s="4"/>
      <c r="I480" s="4"/>
      <c r="J480" s="4"/>
      <c r="K480" s="4"/>
      <c r="L480" s="4"/>
      <c r="M480" s="1"/>
      <c r="N480" s="1"/>
      <c r="O480" s="1"/>
      <c r="P480" s="1"/>
    </row>
    <row r="481" spans="6:16" ht="12.75">
      <c r="F481" s="40"/>
      <c r="G481" s="4"/>
      <c r="H481" s="4"/>
      <c r="I481" s="4"/>
      <c r="J481" s="4"/>
      <c r="K481" s="4"/>
      <c r="L481" s="4"/>
      <c r="M481" s="1"/>
      <c r="N481" s="1"/>
      <c r="O481" s="1"/>
      <c r="P481" s="1"/>
    </row>
    <row r="482" spans="6:16" ht="12.75">
      <c r="F482" s="40"/>
      <c r="G482" s="4"/>
      <c r="H482" s="4"/>
      <c r="I482" s="4"/>
      <c r="J482" s="4"/>
      <c r="K482" s="4"/>
      <c r="L482" s="4"/>
      <c r="M482" s="1"/>
      <c r="N482" s="1"/>
      <c r="O482" s="1"/>
      <c r="P482" s="1"/>
    </row>
    <row r="483" spans="6:16" ht="12.75">
      <c r="F483" s="40"/>
      <c r="G483" s="4"/>
      <c r="H483" s="4"/>
      <c r="I483" s="4"/>
      <c r="J483" s="4"/>
      <c r="K483" s="4"/>
      <c r="L483" s="4"/>
      <c r="M483" s="1"/>
      <c r="N483" s="1"/>
      <c r="O483" s="1"/>
      <c r="P483" s="1"/>
    </row>
    <row r="484" spans="6:16" ht="12.75">
      <c r="F484" s="40"/>
      <c r="G484" s="4"/>
      <c r="H484" s="4"/>
      <c r="I484" s="4"/>
      <c r="J484" s="4"/>
      <c r="K484" s="4"/>
      <c r="L484" s="4"/>
      <c r="M484" s="1"/>
      <c r="N484" s="1"/>
      <c r="O484" s="1"/>
      <c r="P484" s="1"/>
    </row>
    <row r="485" spans="6:16" ht="12.75">
      <c r="F485" s="40"/>
      <c r="G485" s="4"/>
      <c r="H485" s="4"/>
      <c r="I485" s="4"/>
      <c r="J485" s="4"/>
      <c r="K485" s="4"/>
      <c r="L485" s="4"/>
      <c r="M485" s="1"/>
      <c r="N485" s="1"/>
      <c r="O485" s="1"/>
      <c r="P485" s="1"/>
    </row>
    <row r="486" spans="6:16" ht="12.75">
      <c r="F486" s="40"/>
      <c r="G486" s="4"/>
      <c r="H486" s="4"/>
      <c r="I486" s="4"/>
      <c r="J486" s="4"/>
      <c r="K486" s="4"/>
      <c r="L486" s="4"/>
      <c r="M486" s="1"/>
      <c r="N486" s="1"/>
      <c r="O486" s="1"/>
      <c r="P486" s="1"/>
    </row>
    <row r="487" spans="6:16" ht="12.75">
      <c r="F487" s="40"/>
      <c r="G487" s="4"/>
      <c r="H487" s="4"/>
      <c r="I487" s="4"/>
      <c r="J487" s="4"/>
      <c r="K487" s="4"/>
      <c r="L487" s="4"/>
      <c r="M487" s="1"/>
      <c r="N487" s="1"/>
      <c r="O487" s="1"/>
      <c r="P487" s="1"/>
    </row>
    <row r="488" spans="6:16" ht="12.75">
      <c r="F488" s="40"/>
      <c r="G488" s="4"/>
      <c r="H488" s="4"/>
      <c r="I488" s="4"/>
      <c r="J488" s="4"/>
      <c r="K488" s="4"/>
      <c r="L488" s="4"/>
      <c r="M488" s="1"/>
      <c r="N488" s="1"/>
      <c r="O488" s="1"/>
      <c r="P488" s="1"/>
    </row>
    <row r="489" spans="6:16" ht="12.75">
      <c r="F489" s="40"/>
      <c r="G489" s="4"/>
      <c r="H489" s="4"/>
      <c r="I489" s="4"/>
      <c r="J489" s="4"/>
      <c r="K489" s="4"/>
      <c r="L489" s="4"/>
      <c r="M489" s="1"/>
      <c r="N489" s="1"/>
      <c r="O489" s="1"/>
      <c r="P489" s="1"/>
    </row>
    <row r="490" spans="6:16" ht="12.75">
      <c r="F490" s="40"/>
      <c r="G490" s="4"/>
      <c r="H490" s="4"/>
      <c r="I490" s="4"/>
      <c r="J490" s="4"/>
      <c r="K490" s="4"/>
      <c r="L490" s="4"/>
      <c r="M490" s="1"/>
      <c r="N490" s="1"/>
      <c r="O490" s="1"/>
      <c r="P490" s="1"/>
    </row>
    <row r="491" spans="6:16" ht="12.75">
      <c r="F491" s="40"/>
      <c r="G491" s="4"/>
      <c r="H491" s="4"/>
      <c r="I491" s="4"/>
      <c r="J491" s="4"/>
      <c r="K491" s="4"/>
      <c r="L491" s="4"/>
      <c r="M491" s="1"/>
      <c r="N491" s="1"/>
      <c r="O491" s="1"/>
      <c r="P491" s="1"/>
    </row>
    <row r="492" spans="6:16" ht="12.75">
      <c r="F492" s="40"/>
      <c r="G492" s="4"/>
      <c r="H492" s="4"/>
      <c r="I492" s="4"/>
      <c r="J492" s="4"/>
      <c r="K492" s="4"/>
      <c r="L492" s="4"/>
      <c r="M492" s="1"/>
      <c r="N492" s="1"/>
      <c r="O492" s="1"/>
      <c r="P492" s="1"/>
    </row>
    <row r="493" spans="6:16" ht="12.75">
      <c r="F493" s="40"/>
      <c r="G493" s="4"/>
      <c r="H493" s="4"/>
      <c r="I493" s="4"/>
      <c r="J493" s="4"/>
      <c r="K493" s="4"/>
      <c r="L493" s="4"/>
      <c r="M493" s="1"/>
      <c r="N493" s="1"/>
      <c r="O493" s="1"/>
      <c r="P493" s="1"/>
    </row>
    <row r="494" spans="6:16" ht="12.75">
      <c r="F494" s="40"/>
      <c r="G494" s="4"/>
      <c r="H494" s="4"/>
      <c r="I494" s="4"/>
      <c r="J494" s="4"/>
      <c r="K494" s="4"/>
      <c r="L494" s="4"/>
      <c r="M494" s="1"/>
      <c r="N494" s="1"/>
      <c r="O494" s="1"/>
      <c r="P494" s="1"/>
    </row>
    <row r="495" spans="6:16" ht="12.75">
      <c r="F495" s="40"/>
      <c r="G495" s="4"/>
      <c r="H495" s="4"/>
      <c r="I495" s="4"/>
      <c r="J495" s="4"/>
      <c r="K495" s="4"/>
      <c r="L495" s="4"/>
      <c r="M495" s="1"/>
      <c r="N495" s="1"/>
      <c r="O495" s="1"/>
      <c r="P495" s="1"/>
    </row>
    <row r="496" spans="6:16" ht="12.75">
      <c r="F496" s="40"/>
      <c r="G496" s="4"/>
      <c r="H496" s="4"/>
      <c r="I496" s="4"/>
      <c r="J496" s="4"/>
      <c r="K496" s="4"/>
      <c r="L496" s="4"/>
      <c r="M496" s="1"/>
      <c r="N496" s="1"/>
      <c r="O496" s="1"/>
      <c r="P496" s="1"/>
    </row>
    <row r="497" spans="6:16" ht="12.75">
      <c r="F497" s="40"/>
      <c r="G497" s="4"/>
      <c r="H497" s="4"/>
      <c r="I497" s="4"/>
      <c r="J497" s="4"/>
      <c r="K497" s="4"/>
      <c r="L497" s="4"/>
      <c r="M497" s="1"/>
      <c r="N497" s="1"/>
      <c r="O497" s="1"/>
      <c r="P497" s="1"/>
    </row>
    <row r="498" spans="6:16" ht="12.75">
      <c r="F498" s="40"/>
      <c r="G498" s="4"/>
      <c r="H498" s="4"/>
      <c r="I498" s="4"/>
      <c r="J498" s="4"/>
      <c r="K498" s="4"/>
      <c r="L498" s="4"/>
      <c r="M498" s="1"/>
      <c r="N498" s="1"/>
      <c r="O498" s="1"/>
      <c r="P498" s="1"/>
    </row>
    <row r="499" spans="6:16" ht="12.75">
      <c r="F499" s="40"/>
      <c r="G499" s="4"/>
      <c r="H499" s="4"/>
      <c r="I499" s="4"/>
      <c r="J499" s="4"/>
      <c r="K499" s="4"/>
      <c r="L499" s="4"/>
      <c r="M499" s="1"/>
      <c r="N499" s="1"/>
      <c r="O499" s="1"/>
      <c r="P499" s="1"/>
    </row>
    <row r="500" spans="6:16" ht="12.75">
      <c r="F500" s="40"/>
      <c r="G500" s="4"/>
      <c r="H500" s="4"/>
      <c r="I500" s="4"/>
      <c r="J500" s="4"/>
      <c r="K500" s="4"/>
      <c r="L500" s="4"/>
      <c r="M500" s="1"/>
      <c r="N500" s="1"/>
      <c r="O500" s="1"/>
      <c r="P500" s="1"/>
    </row>
    <row r="501" spans="6:16" ht="12.75">
      <c r="F501" s="40"/>
      <c r="G501" s="4"/>
      <c r="H501" s="4"/>
      <c r="I501" s="4"/>
      <c r="J501" s="4"/>
      <c r="K501" s="4"/>
      <c r="L501" s="4"/>
      <c r="M501" s="1"/>
      <c r="N501" s="1"/>
      <c r="O501" s="1"/>
      <c r="P501" s="1"/>
    </row>
    <row r="502" spans="6:16" ht="12.75">
      <c r="F502" s="40"/>
      <c r="G502" s="4"/>
      <c r="H502" s="4"/>
      <c r="I502" s="4"/>
      <c r="J502" s="4"/>
      <c r="K502" s="4"/>
      <c r="L502" s="4"/>
      <c r="M502" s="1"/>
      <c r="N502" s="1"/>
      <c r="O502" s="1"/>
      <c r="P502" s="1"/>
    </row>
    <row r="503" spans="6:16" ht="12.75">
      <c r="F503" s="40"/>
      <c r="G503" s="4"/>
      <c r="H503" s="4"/>
      <c r="I503" s="4"/>
      <c r="J503" s="4"/>
      <c r="K503" s="4"/>
      <c r="L503" s="4"/>
      <c r="M503" s="1"/>
      <c r="N503" s="1"/>
      <c r="O503" s="1"/>
      <c r="P503" s="1"/>
    </row>
    <row r="504" spans="6:16" ht="12.75">
      <c r="F504" s="40"/>
      <c r="G504" s="4"/>
      <c r="H504" s="4"/>
      <c r="I504" s="4"/>
      <c r="J504" s="4"/>
      <c r="K504" s="4"/>
      <c r="L504" s="4"/>
      <c r="M504" s="1"/>
      <c r="N504" s="1"/>
      <c r="O504" s="1"/>
      <c r="P504" s="1"/>
    </row>
    <row r="505" spans="6:16" ht="12.75">
      <c r="F505" s="40"/>
      <c r="G505" s="4"/>
      <c r="H505" s="4"/>
      <c r="I505" s="4"/>
      <c r="J505" s="4"/>
      <c r="K505" s="4"/>
      <c r="L505" s="4"/>
      <c r="M505" s="1"/>
      <c r="N505" s="1"/>
      <c r="O505" s="1"/>
      <c r="P505" s="1"/>
    </row>
    <row r="506" spans="6:16" ht="12.75">
      <c r="F506" s="40"/>
      <c r="G506" s="4"/>
      <c r="H506" s="4"/>
      <c r="I506" s="4"/>
      <c r="J506" s="4"/>
      <c r="K506" s="4"/>
      <c r="L506" s="4"/>
      <c r="M506" s="1"/>
      <c r="N506" s="1"/>
      <c r="O506" s="1"/>
      <c r="P506" s="1"/>
    </row>
    <row r="507" spans="6:16" ht="12.75">
      <c r="F507" s="40"/>
      <c r="G507" s="4"/>
      <c r="H507" s="4"/>
      <c r="I507" s="4"/>
      <c r="J507" s="4"/>
      <c r="K507" s="4"/>
      <c r="L507" s="4"/>
      <c r="M507" s="1"/>
      <c r="N507" s="1"/>
      <c r="O507" s="1"/>
      <c r="P507" s="1"/>
    </row>
    <row r="508" spans="6:16" ht="12.75">
      <c r="F508" s="40"/>
      <c r="G508" s="4"/>
      <c r="H508" s="4"/>
      <c r="I508" s="4"/>
      <c r="J508" s="4"/>
      <c r="K508" s="4"/>
      <c r="L508" s="4"/>
      <c r="M508" s="1"/>
      <c r="N508" s="1"/>
      <c r="O508" s="1"/>
      <c r="P508" s="1"/>
    </row>
    <row r="509" spans="6:16" ht="12.75">
      <c r="F509" s="40"/>
      <c r="G509" s="4"/>
      <c r="H509" s="4"/>
      <c r="I509" s="4"/>
      <c r="J509" s="4"/>
      <c r="K509" s="4"/>
      <c r="L509" s="4"/>
      <c r="M509" s="1"/>
      <c r="N509" s="1"/>
      <c r="O509" s="1"/>
      <c r="P509" s="1"/>
    </row>
    <row r="510" spans="6:16" ht="12.75">
      <c r="F510" s="40"/>
      <c r="G510" s="4"/>
      <c r="H510" s="4"/>
      <c r="I510" s="4"/>
      <c r="J510" s="4"/>
      <c r="K510" s="4"/>
      <c r="L510" s="4"/>
      <c r="M510" s="1"/>
      <c r="N510" s="1"/>
      <c r="O510" s="1"/>
      <c r="P510" s="1"/>
    </row>
    <row r="511" spans="6:16" ht="12.75">
      <c r="F511" s="40"/>
      <c r="G511" s="4"/>
      <c r="H511" s="4"/>
      <c r="I511" s="4"/>
      <c r="J511" s="4"/>
      <c r="K511" s="4"/>
      <c r="L511" s="4"/>
      <c r="M511" s="1"/>
      <c r="N511" s="1"/>
      <c r="O511" s="1"/>
      <c r="P511" s="1"/>
    </row>
    <row r="512" spans="6:16" ht="12.75">
      <c r="F512" s="40"/>
      <c r="G512" s="4"/>
      <c r="H512" s="4"/>
      <c r="I512" s="4"/>
      <c r="J512" s="4"/>
      <c r="K512" s="4"/>
      <c r="L512" s="4"/>
      <c r="M512" s="1"/>
      <c r="N512" s="1"/>
      <c r="O512" s="1"/>
      <c r="P512" s="1"/>
    </row>
    <row r="513" spans="6:16" ht="12.75">
      <c r="F513" s="40"/>
      <c r="G513" s="4"/>
      <c r="H513" s="4"/>
      <c r="I513" s="4"/>
      <c r="J513" s="4"/>
      <c r="K513" s="4"/>
      <c r="L513" s="4"/>
      <c r="M513" s="1"/>
      <c r="N513" s="1"/>
      <c r="O513" s="1"/>
      <c r="P513" s="1"/>
    </row>
    <row r="514" spans="6:16" ht="12.75">
      <c r="F514" s="40"/>
      <c r="G514" s="4"/>
      <c r="H514" s="4"/>
      <c r="I514" s="4"/>
      <c r="J514" s="4"/>
      <c r="K514" s="4"/>
      <c r="L514" s="4"/>
      <c r="M514" s="1"/>
      <c r="N514" s="1"/>
      <c r="O514" s="1"/>
      <c r="P514" s="1"/>
    </row>
    <row r="515" spans="6:16" ht="12.75">
      <c r="F515" s="40"/>
      <c r="G515" s="4"/>
      <c r="H515" s="4"/>
      <c r="I515" s="4"/>
      <c r="J515" s="4"/>
      <c r="K515" s="4"/>
      <c r="L515" s="4"/>
      <c r="M515" s="1"/>
      <c r="N515" s="1"/>
      <c r="O515" s="1"/>
      <c r="P515" s="1"/>
    </row>
    <row r="516" spans="6:16" ht="12.75">
      <c r="F516" s="40"/>
      <c r="G516" s="4"/>
      <c r="H516" s="4"/>
      <c r="I516" s="4"/>
      <c r="J516" s="4"/>
      <c r="K516" s="4"/>
      <c r="L516" s="4"/>
      <c r="M516" s="1"/>
      <c r="N516" s="1"/>
      <c r="O516" s="1"/>
      <c r="P516" s="1"/>
    </row>
    <row r="517" spans="6:16" ht="12.75">
      <c r="F517" s="40"/>
      <c r="G517" s="4"/>
      <c r="H517" s="4"/>
      <c r="I517" s="4"/>
      <c r="J517" s="4"/>
      <c r="K517" s="4"/>
      <c r="L517" s="4"/>
      <c r="M517" s="1"/>
      <c r="N517" s="1"/>
      <c r="O517" s="1"/>
      <c r="P517" s="1"/>
    </row>
    <row r="518" spans="6:16" ht="12.75">
      <c r="F518" s="40"/>
      <c r="G518" s="4"/>
      <c r="H518" s="4"/>
      <c r="I518" s="4"/>
      <c r="J518" s="4"/>
      <c r="K518" s="4"/>
      <c r="L518" s="4"/>
      <c r="M518" s="1"/>
      <c r="N518" s="1"/>
      <c r="O518" s="1"/>
      <c r="P518" s="1"/>
    </row>
    <row r="519" spans="6:16" ht="12.75">
      <c r="F519" s="40"/>
      <c r="G519" s="4"/>
      <c r="H519" s="4"/>
      <c r="I519" s="4"/>
      <c r="J519" s="4"/>
      <c r="K519" s="4"/>
      <c r="L519" s="4"/>
      <c r="M519" s="1"/>
      <c r="N519" s="1"/>
      <c r="O519" s="1"/>
      <c r="P519" s="1"/>
    </row>
    <row r="520" spans="6:16" ht="12.75">
      <c r="F520" s="40"/>
      <c r="G520" s="4"/>
      <c r="H520" s="4"/>
      <c r="I520" s="4"/>
      <c r="J520" s="4"/>
      <c r="K520" s="4"/>
      <c r="L520" s="4"/>
      <c r="M520" s="1"/>
      <c r="N520" s="1"/>
      <c r="O520" s="1"/>
      <c r="P520" s="1"/>
    </row>
    <row r="521" spans="6:16" ht="12.75">
      <c r="F521" s="40"/>
      <c r="G521" s="4"/>
      <c r="H521" s="4"/>
      <c r="I521" s="4"/>
      <c r="J521" s="4"/>
      <c r="K521" s="4"/>
      <c r="L521" s="4"/>
      <c r="M521" s="1"/>
      <c r="N521" s="1"/>
      <c r="O521" s="1"/>
      <c r="P521" s="1"/>
    </row>
    <row r="522" spans="6:16" ht="12.75">
      <c r="F522" s="40"/>
      <c r="G522" s="4"/>
      <c r="H522" s="4"/>
      <c r="I522" s="4"/>
      <c r="J522" s="4"/>
      <c r="K522" s="4"/>
      <c r="L522" s="4"/>
      <c r="M522" s="1"/>
      <c r="N522" s="1"/>
      <c r="O522" s="1"/>
      <c r="P522" s="1"/>
    </row>
    <row r="523" spans="6:16" ht="12.75">
      <c r="F523" s="40"/>
      <c r="G523" s="4"/>
      <c r="H523" s="4"/>
      <c r="I523" s="4"/>
      <c r="J523" s="4"/>
      <c r="K523" s="4"/>
      <c r="L523" s="4"/>
      <c r="M523" s="1"/>
      <c r="N523" s="1"/>
      <c r="O523" s="1"/>
      <c r="P523" s="1"/>
    </row>
    <row r="524" spans="6:16" ht="12.75">
      <c r="F524" s="40"/>
      <c r="G524" s="4"/>
      <c r="H524" s="4"/>
      <c r="I524" s="4"/>
      <c r="J524" s="4"/>
      <c r="K524" s="4"/>
      <c r="L524" s="4"/>
      <c r="M524" s="1"/>
      <c r="N524" s="1"/>
      <c r="O524" s="1"/>
      <c r="P524" s="1"/>
    </row>
    <row r="525" spans="6:16" ht="12.75">
      <c r="F525" s="40"/>
      <c r="G525" s="4"/>
      <c r="H525" s="4"/>
      <c r="I525" s="4"/>
      <c r="J525" s="4"/>
      <c r="K525" s="4"/>
      <c r="L525" s="4"/>
      <c r="M525" s="1"/>
      <c r="N525" s="1"/>
      <c r="O525" s="1"/>
      <c r="P525" s="1"/>
    </row>
    <row r="526" spans="6:16" ht="12.75">
      <c r="F526" s="40"/>
      <c r="G526" s="4"/>
      <c r="H526" s="4"/>
      <c r="I526" s="4"/>
      <c r="J526" s="4"/>
      <c r="K526" s="4"/>
      <c r="L526" s="4"/>
      <c r="M526" s="1"/>
      <c r="N526" s="1"/>
      <c r="O526" s="1"/>
      <c r="P526" s="1"/>
    </row>
    <row r="527" spans="6:16" ht="12.75">
      <c r="F527" s="40"/>
      <c r="G527" s="4"/>
      <c r="H527" s="4"/>
      <c r="I527" s="4"/>
      <c r="J527" s="4"/>
      <c r="K527" s="4"/>
      <c r="L527" s="4"/>
      <c r="M527" s="1"/>
      <c r="N527" s="1"/>
      <c r="O527" s="1"/>
      <c r="P527" s="1"/>
    </row>
    <row r="528" spans="6:16" ht="12.75">
      <c r="F528" s="40"/>
      <c r="G528" s="4"/>
      <c r="H528" s="4"/>
      <c r="I528" s="4"/>
      <c r="J528" s="4"/>
      <c r="K528" s="4"/>
      <c r="L528" s="4"/>
      <c r="M528" s="1"/>
      <c r="N528" s="1"/>
      <c r="O528" s="1"/>
      <c r="P528" s="1"/>
    </row>
    <row r="529" spans="6:16" ht="12.75">
      <c r="F529" s="40"/>
      <c r="G529" s="4"/>
      <c r="H529" s="4"/>
      <c r="I529" s="4"/>
      <c r="J529" s="4"/>
      <c r="K529" s="4"/>
      <c r="L529" s="4"/>
      <c r="M529" s="1"/>
      <c r="N529" s="1"/>
      <c r="O529" s="1"/>
      <c r="P529" s="1"/>
    </row>
    <row r="530" spans="6:16" ht="12.75">
      <c r="F530" s="40"/>
      <c r="G530" s="4"/>
      <c r="H530" s="4"/>
      <c r="I530" s="4"/>
      <c r="J530" s="4"/>
      <c r="K530" s="4"/>
      <c r="L530" s="4"/>
      <c r="M530" s="1"/>
      <c r="N530" s="1"/>
      <c r="O530" s="1"/>
      <c r="P530" s="1"/>
    </row>
    <row r="531" spans="6:16" ht="12.75">
      <c r="F531" s="40"/>
      <c r="G531" s="4"/>
      <c r="H531" s="4"/>
      <c r="I531" s="4"/>
      <c r="J531" s="4"/>
      <c r="K531" s="4"/>
      <c r="L531" s="4"/>
      <c r="M531" s="1"/>
      <c r="N531" s="1"/>
      <c r="O531" s="1"/>
      <c r="P531" s="1"/>
    </row>
    <row r="532" spans="6:16" ht="12.75">
      <c r="F532" s="40"/>
      <c r="G532" s="4"/>
      <c r="H532" s="4"/>
      <c r="I532" s="4"/>
      <c r="J532" s="4"/>
      <c r="K532" s="4"/>
      <c r="L532" s="4"/>
      <c r="M532" s="1"/>
      <c r="N532" s="1"/>
      <c r="O532" s="1"/>
      <c r="P532" s="1"/>
    </row>
    <row r="533" spans="6:16" ht="12.75">
      <c r="F533" s="40"/>
      <c r="G533" s="4"/>
      <c r="H533" s="4"/>
      <c r="I533" s="4"/>
      <c r="J533" s="4"/>
      <c r="K533" s="4"/>
      <c r="L533" s="4"/>
      <c r="M533" s="1"/>
      <c r="N533" s="1"/>
      <c r="O533" s="1"/>
      <c r="P533" s="1"/>
    </row>
    <row r="534" spans="6:16" ht="12.75">
      <c r="F534" s="40"/>
      <c r="G534" s="4"/>
      <c r="H534" s="4"/>
      <c r="I534" s="4"/>
      <c r="J534" s="4"/>
      <c r="K534" s="4"/>
      <c r="L534" s="4"/>
      <c r="M534" s="1"/>
      <c r="N534" s="1"/>
      <c r="O534" s="1"/>
      <c r="P534" s="1"/>
    </row>
    <row r="535" spans="6:16" ht="12.75">
      <c r="F535" s="40"/>
      <c r="G535" s="4"/>
      <c r="H535" s="4"/>
      <c r="I535" s="4"/>
      <c r="J535" s="4"/>
      <c r="K535" s="4"/>
      <c r="L535" s="4"/>
      <c r="M535" s="1"/>
      <c r="N535" s="1"/>
      <c r="O535" s="1"/>
      <c r="P535" s="1"/>
    </row>
    <row r="536" spans="6:16" ht="12.75">
      <c r="F536" s="40"/>
      <c r="G536" s="4"/>
      <c r="H536" s="4"/>
      <c r="I536" s="4"/>
      <c r="J536" s="4"/>
      <c r="K536" s="4"/>
      <c r="L536" s="4"/>
      <c r="M536" s="1"/>
      <c r="N536" s="1"/>
      <c r="O536" s="1"/>
      <c r="P536" s="1"/>
    </row>
    <row r="537" spans="6:16" ht="12.75">
      <c r="F537" s="40"/>
      <c r="G537" s="4"/>
      <c r="H537" s="4"/>
      <c r="I537" s="4"/>
      <c r="J537" s="4"/>
      <c r="K537" s="4"/>
      <c r="L537" s="4"/>
      <c r="M537" s="1"/>
      <c r="N537" s="1"/>
      <c r="O537" s="1"/>
      <c r="P537" s="1"/>
    </row>
    <row r="538" spans="6:16" ht="12.75">
      <c r="F538" s="40"/>
      <c r="G538" s="4"/>
      <c r="H538" s="4"/>
      <c r="I538" s="4"/>
      <c r="J538" s="4"/>
      <c r="K538" s="4"/>
      <c r="L538" s="4"/>
      <c r="M538" s="1"/>
      <c r="N538" s="1"/>
      <c r="O538" s="1"/>
      <c r="P538" s="1"/>
    </row>
    <row r="539" spans="6:16" ht="12.75">
      <c r="F539" s="40"/>
      <c r="G539" s="4"/>
      <c r="H539" s="4"/>
      <c r="I539" s="4"/>
      <c r="J539" s="4"/>
      <c r="K539" s="4"/>
      <c r="L539" s="4"/>
      <c r="M539" s="1"/>
      <c r="N539" s="1"/>
      <c r="O539" s="1"/>
      <c r="P539" s="1"/>
    </row>
    <row r="540" spans="6:16" ht="12.75">
      <c r="F540" s="40"/>
      <c r="G540" s="4"/>
      <c r="H540" s="4"/>
      <c r="I540" s="4"/>
      <c r="J540" s="4"/>
      <c r="K540" s="4"/>
      <c r="L540" s="4"/>
      <c r="M540" s="1"/>
      <c r="N540" s="1"/>
      <c r="O540" s="1"/>
      <c r="P540" s="1"/>
    </row>
    <row r="541" spans="6:16" ht="12.75">
      <c r="F541" s="40"/>
      <c r="G541" s="4"/>
      <c r="H541" s="4"/>
      <c r="I541" s="4"/>
      <c r="J541" s="4"/>
      <c r="K541" s="4"/>
      <c r="L541" s="4"/>
      <c r="M541" s="1"/>
      <c r="N541" s="1"/>
      <c r="O541" s="1"/>
      <c r="P541" s="1"/>
    </row>
    <row r="542" spans="6:16" ht="12.75">
      <c r="F542" s="40"/>
      <c r="G542" s="4"/>
      <c r="H542" s="4"/>
      <c r="I542" s="4"/>
      <c r="J542" s="4"/>
      <c r="K542" s="4"/>
      <c r="L542" s="4"/>
      <c r="M542" s="1"/>
      <c r="N542" s="1"/>
      <c r="O542" s="1"/>
      <c r="P542" s="1"/>
    </row>
    <row r="543" spans="6:16" ht="12.75">
      <c r="F543" s="40"/>
      <c r="G543" s="4"/>
      <c r="H543" s="4"/>
      <c r="I543" s="4"/>
      <c r="J543" s="4"/>
      <c r="K543" s="4"/>
      <c r="L543" s="4"/>
      <c r="M543" s="1"/>
      <c r="N543" s="1"/>
      <c r="O543" s="1"/>
      <c r="P543" s="1"/>
    </row>
    <row r="544" spans="6:16" ht="12.75">
      <c r="F544" s="40"/>
      <c r="G544" s="4"/>
      <c r="H544" s="4"/>
      <c r="I544" s="4"/>
      <c r="J544" s="4"/>
      <c r="K544" s="4"/>
      <c r="L544" s="4"/>
      <c r="M544" s="1"/>
      <c r="N544" s="1"/>
      <c r="O544" s="1"/>
      <c r="P544" s="1"/>
    </row>
    <row r="545" spans="6:16" ht="12.75">
      <c r="F545" s="40"/>
      <c r="G545" s="4"/>
      <c r="H545" s="4"/>
      <c r="I545" s="4"/>
      <c r="J545" s="4"/>
      <c r="K545" s="4"/>
      <c r="L545" s="4"/>
      <c r="M545" s="1"/>
      <c r="N545" s="1"/>
      <c r="O545" s="1"/>
      <c r="P545" s="1"/>
    </row>
    <row r="546" spans="6:16" ht="12.75">
      <c r="F546" s="40"/>
      <c r="G546" s="4"/>
      <c r="H546" s="4"/>
      <c r="I546" s="4"/>
      <c r="J546" s="4"/>
      <c r="K546" s="4"/>
      <c r="L546" s="4"/>
      <c r="M546" s="1"/>
      <c r="N546" s="1"/>
      <c r="O546" s="1"/>
      <c r="P546" s="1"/>
    </row>
    <row r="547" spans="6:16" ht="12.75">
      <c r="F547" s="40"/>
      <c r="G547" s="4"/>
      <c r="H547" s="4"/>
      <c r="I547" s="4"/>
      <c r="J547" s="4"/>
      <c r="K547" s="4"/>
      <c r="L547" s="4"/>
      <c r="M547" s="1"/>
      <c r="N547" s="1"/>
      <c r="O547" s="1"/>
      <c r="P547" s="1"/>
    </row>
    <row r="548" spans="6:16" ht="12.75">
      <c r="F548" s="40"/>
      <c r="G548" s="4"/>
      <c r="H548" s="4"/>
      <c r="I548" s="4"/>
      <c r="J548" s="4"/>
      <c r="K548" s="4"/>
      <c r="L548" s="4"/>
      <c r="M548" s="1"/>
      <c r="N548" s="1"/>
      <c r="O548" s="1"/>
      <c r="P548" s="1"/>
    </row>
    <row r="549" spans="6:16" ht="12.75">
      <c r="F549" s="40"/>
      <c r="G549" s="4"/>
      <c r="H549" s="4"/>
      <c r="I549" s="4"/>
      <c r="J549" s="4"/>
      <c r="K549" s="4"/>
      <c r="L549" s="4"/>
      <c r="M549" s="1"/>
      <c r="N549" s="1"/>
      <c r="O549" s="1"/>
      <c r="P549" s="1"/>
    </row>
    <row r="550" spans="6:16" ht="12.75">
      <c r="F550" s="40"/>
      <c r="G550" s="4"/>
      <c r="H550" s="4"/>
      <c r="I550" s="4"/>
      <c r="J550" s="4"/>
      <c r="K550" s="4"/>
      <c r="L550" s="4"/>
      <c r="M550" s="1"/>
      <c r="N550" s="1"/>
      <c r="O550" s="1"/>
      <c r="P550" s="1"/>
    </row>
    <row r="551" spans="6:16" ht="12.75">
      <c r="F551" s="40"/>
      <c r="G551" s="4"/>
      <c r="H551" s="4"/>
      <c r="I551" s="4"/>
      <c r="J551" s="4"/>
      <c r="K551" s="4"/>
      <c r="L551" s="4"/>
      <c r="M551" s="1"/>
      <c r="N551" s="1"/>
      <c r="O551" s="1"/>
      <c r="P551" s="1"/>
    </row>
    <row r="552" spans="6:16" ht="12.75">
      <c r="F552" s="40"/>
      <c r="G552" s="4"/>
      <c r="H552" s="4"/>
      <c r="I552" s="4"/>
      <c r="J552" s="4"/>
      <c r="K552" s="4"/>
      <c r="L552" s="4"/>
      <c r="M552" s="1"/>
      <c r="N552" s="1"/>
      <c r="O552" s="1"/>
      <c r="P552" s="1"/>
    </row>
    <row r="553" spans="6:16" ht="12.75">
      <c r="F553" s="40"/>
      <c r="G553" s="4"/>
      <c r="H553" s="4"/>
      <c r="I553" s="4"/>
      <c r="J553" s="4"/>
      <c r="K553" s="4"/>
      <c r="L553" s="4"/>
      <c r="M553" s="1"/>
      <c r="N553" s="1"/>
      <c r="O553" s="1"/>
      <c r="P553" s="1"/>
    </row>
    <row r="554" spans="6:16" ht="12.75">
      <c r="F554" s="40"/>
      <c r="G554" s="4"/>
      <c r="H554" s="4"/>
      <c r="I554" s="4"/>
      <c r="J554" s="4"/>
      <c r="K554" s="4"/>
      <c r="L554" s="4"/>
      <c r="M554" s="1"/>
      <c r="N554" s="1"/>
      <c r="O554" s="1"/>
      <c r="P554" s="1"/>
    </row>
    <row r="555" spans="6:16" ht="12.75">
      <c r="F555" s="40"/>
      <c r="G555" s="4"/>
      <c r="H555" s="4"/>
      <c r="I555" s="4"/>
      <c r="J555" s="4"/>
      <c r="K555" s="4"/>
      <c r="L555" s="4"/>
      <c r="M555" s="1"/>
      <c r="N555" s="1"/>
      <c r="O555" s="1"/>
      <c r="P555" s="1"/>
    </row>
    <row r="556" spans="6:16" ht="12.75">
      <c r="F556" s="40"/>
      <c r="G556" s="4"/>
      <c r="H556" s="4"/>
      <c r="I556" s="4"/>
      <c r="J556" s="4"/>
      <c r="K556" s="4"/>
      <c r="L556" s="4"/>
      <c r="M556" s="1"/>
      <c r="N556" s="1"/>
      <c r="O556" s="1"/>
      <c r="P556" s="1"/>
    </row>
    <row r="557" spans="6:16" ht="12.75">
      <c r="F557" s="40"/>
      <c r="G557" s="4"/>
      <c r="H557" s="4"/>
      <c r="I557" s="4"/>
      <c r="J557" s="4"/>
      <c r="K557" s="4"/>
      <c r="L557" s="4"/>
      <c r="M557" s="1"/>
      <c r="N557" s="1"/>
      <c r="O557" s="1"/>
      <c r="P557" s="1"/>
    </row>
    <row r="558" spans="6:16" ht="12.75">
      <c r="F558" s="40"/>
      <c r="G558" s="4"/>
      <c r="H558" s="4"/>
      <c r="I558" s="4"/>
      <c r="J558" s="4"/>
      <c r="K558" s="4"/>
      <c r="L558" s="4"/>
      <c r="M558" s="1"/>
      <c r="N558" s="1"/>
      <c r="O558" s="1"/>
      <c r="P558" s="1"/>
    </row>
    <row r="559" spans="6:16" ht="12.75">
      <c r="F559" s="40"/>
      <c r="G559" s="4"/>
      <c r="H559" s="4"/>
      <c r="I559" s="4"/>
      <c r="J559" s="4"/>
      <c r="K559" s="4"/>
      <c r="L559" s="4"/>
      <c r="M559" s="1"/>
      <c r="N559" s="1"/>
      <c r="O559" s="1"/>
      <c r="P559" s="1"/>
    </row>
    <row r="560" spans="6:16" ht="12.75">
      <c r="F560" s="40"/>
      <c r="G560" s="4"/>
      <c r="H560" s="4"/>
      <c r="I560" s="4"/>
      <c r="J560" s="4"/>
      <c r="K560" s="4"/>
      <c r="L560" s="4"/>
      <c r="M560" s="1"/>
      <c r="N560" s="1"/>
      <c r="O560" s="1"/>
      <c r="P560" s="1"/>
    </row>
    <row r="561" spans="6:16" ht="12.75">
      <c r="F561" s="40"/>
      <c r="G561" s="4"/>
      <c r="H561" s="4"/>
      <c r="I561" s="4"/>
      <c r="J561" s="4"/>
      <c r="K561" s="4"/>
      <c r="L561" s="4"/>
      <c r="M561" s="1"/>
      <c r="N561" s="1"/>
      <c r="O561" s="1"/>
      <c r="P561" s="1"/>
    </row>
    <row r="562" spans="6:16" ht="12.75">
      <c r="F562" s="40"/>
      <c r="G562" s="4"/>
      <c r="H562" s="4"/>
      <c r="I562" s="4"/>
      <c r="J562" s="4"/>
      <c r="K562" s="4"/>
      <c r="L562" s="4"/>
      <c r="M562" s="1"/>
      <c r="N562" s="1"/>
      <c r="O562" s="1"/>
      <c r="P562" s="1"/>
    </row>
    <row r="563" spans="6:16" ht="12.75">
      <c r="F563" s="40"/>
      <c r="G563" s="4"/>
      <c r="H563" s="4"/>
      <c r="I563" s="4"/>
      <c r="J563" s="4"/>
      <c r="K563" s="4"/>
      <c r="L563" s="4"/>
      <c r="M563" s="1"/>
      <c r="N563" s="1"/>
      <c r="O563" s="1"/>
      <c r="P563" s="1"/>
    </row>
    <row r="564" spans="6:16" ht="12.75">
      <c r="F564" s="40"/>
      <c r="G564" s="4"/>
      <c r="H564" s="4"/>
      <c r="I564" s="4"/>
      <c r="J564" s="4"/>
      <c r="K564" s="4"/>
      <c r="L564" s="4"/>
      <c r="M564" s="1"/>
      <c r="N564" s="1"/>
      <c r="O564" s="1"/>
      <c r="P564" s="1"/>
    </row>
    <row r="565" spans="6:16" ht="12.75">
      <c r="F565" s="40"/>
      <c r="G565" s="4"/>
      <c r="H565" s="4"/>
      <c r="I565" s="4"/>
      <c r="J565" s="4"/>
      <c r="K565" s="4"/>
      <c r="L565" s="4"/>
      <c r="M565" s="1"/>
      <c r="N565" s="1"/>
      <c r="O565" s="1"/>
      <c r="P565" s="1"/>
    </row>
    <row r="566" spans="6:16" ht="12.75">
      <c r="F566" s="40"/>
      <c r="G566" s="4"/>
      <c r="H566" s="4"/>
      <c r="I566" s="4"/>
      <c r="J566" s="4"/>
      <c r="K566" s="4"/>
      <c r="L566" s="4"/>
      <c r="M566" s="1"/>
      <c r="N566" s="1"/>
      <c r="O566" s="1"/>
      <c r="P566" s="1"/>
    </row>
    <row r="567" spans="6:16" ht="12.75">
      <c r="F567" s="40"/>
      <c r="G567" s="4"/>
      <c r="H567" s="4"/>
      <c r="I567" s="4"/>
      <c r="J567" s="4"/>
      <c r="K567" s="4"/>
      <c r="L567" s="4"/>
      <c r="M567" s="1"/>
      <c r="N567" s="1"/>
      <c r="O567" s="1"/>
      <c r="P567" s="1"/>
    </row>
    <row r="568" spans="6:16" ht="12.75">
      <c r="F568" s="40"/>
      <c r="G568" s="4"/>
      <c r="H568" s="4"/>
      <c r="I568" s="4"/>
      <c r="J568" s="4"/>
      <c r="K568" s="4"/>
      <c r="L568" s="4"/>
      <c r="M568" s="1"/>
      <c r="N568" s="1"/>
      <c r="O568" s="1"/>
      <c r="P568" s="1"/>
    </row>
    <row r="569" spans="6:16" ht="12.75">
      <c r="F569" s="40"/>
      <c r="G569" s="4"/>
      <c r="H569" s="4"/>
      <c r="I569" s="4"/>
      <c r="J569" s="4"/>
      <c r="K569" s="4"/>
      <c r="L569" s="4"/>
      <c r="M569" s="1"/>
      <c r="N569" s="1"/>
      <c r="O569" s="1"/>
      <c r="P569" s="1"/>
    </row>
    <row r="570" spans="6:16" ht="12.75">
      <c r="F570" s="40"/>
      <c r="G570" s="4"/>
      <c r="H570" s="4"/>
      <c r="I570" s="4"/>
      <c r="J570" s="4"/>
      <c r="K570" s="4"/>
      <c r="L570" s="4"/>
      <c r="M570" s="1"/>
      <c r="N570" s="1"/>
      <c r="O570" s="1"/>
      <c r="P570" s="1"/>
    </row>
    <row r="571" spans="6:16" ht="12.75">
      <c r="F571" s="40"/>
      <c r="G571" s="4"/>
      <c r="H571" s="4"/>
      <c r="I571" s="4"/>
      <c r="J571" s="4"/>
      <c r="K571" s="4"/>
      <c r="L571" s="4"/>
      <c r="M571" s="1"/>
      <c r="N571" s="1"/>
      <c r="O571" s="1"/>
      <c r="P571" s="1"/>
    </row>
    <row r="572" spans="6:16" ht="12.75">
      <c r="F572" s="40"/>
      <c r="G572" s="4"/>
      <c r="H572" s="4"/>
      <c r="I572" s="4"/>
      <c r="J572" s="4"/>
      <c r="K572" s="4"/>
      <c r="L572" s="4"/>
      <c r="M572" s="1"/>
      <c r="N572" s="1"/>
      <c r="O572" s="1"/>
      <c r="P572" s="1"/>
    </row>
    <row r="573" spans="6:16" ht="12.75">
      <c r="F573" s="40"/>
      <c r="G573" s="4"/>
      <c r="H573" s="4"/>
      <c r="I573" s="4"/>
      <c r="J573" s="4"/>
      <c r="K573" s="4"/>
      <c r="L573" s="4"/>
      <c r="M573" s="1"/>
      <c r="N573" s="1"/>
      <c r="O573" s="1"/>
      <c r="P573" s="1"/>
    </row>
    <row r="574" spans="6:16" ht="12.75">
      <c r="F574" s="40"/>
      <c r="G574" s="4"/>
      <c r="H574" s="4"/>
      <c r="I574" s="4"/>
      <c r="J574" s="4"/>
      <c r="K574" s="4"/>
      <c r="L574" s="4"/>
      <c r="M574" s="1"/>
      <c r="N574" s="1"/>
      <c r="O574" s="1"/>
      <c r="P574" s="1"/>
    </row>
    <row r="575" spans="6:16" ht="12.75">
      <c r="F575" s="40"/>
      <c r="G575" s="4"/>
      <c r="H575" s="4"/>
      <c r="I575" s="4"/>
      <c r="J575" s="4"/>
      <c r="K575" s="4"/>
      <c r="L575" s="4"/>
      <c r="M575" s="1"/>
      <c r="N575" s="1"/>
      <c r="O575" s="1"/>
      <c r="P575" s="1"/>
    </row>
    <row r="576" spans="6:16" ht="12.75">
      <c r="F576" s="40"/>
      <c r="G576" s="4"/>
      <c r="H576" s="4"/>
      <c r="I576" s="4"/>
      <c r="J576" s="4"/>
      <c r="K576" s="4"/>
      <c r="L576" s="4"/>
      <c r="M576" s="1"/>
      <c r="N576" s="1"/>
      <c r="O576" s="1"/>
      <c r="P576" s="1"/>
    </row>
    <row r="577" spans="6:16" ht="12.75">
      <c r="F577" s="40"/>
      <c r="G577" s="4"/>
      <c r="H577" s="4"/>
      <c r="I577" s="4"/>
      <c r="J577" s="4"/>
      <c r="K577" s="4"/>
      <c r="L577" s="4"/>
      <c r="M577" s="1"/>
      <c r="N577" s="1"/>
      <c r="O577" s="1"/>
      <c r="P577" s="1"/>
    </row>
    <row r="578" spans="6:16" ht="12.75">
      <c r="F578" s="40"/>
      <c r="G578" s="4"/>
      <c r="H578" s="4"/>
      <c r="I578" s="4"/>
      <c r="J578" s="4"/>
      <c r="K578" s="4"/>
      <c r="L578" s="4"/>
      <c r="M578" s="1"/>
      <c r="N578" s="1"/>
      <c r="O578" s="1"/>
      <c r="P578" s="1"/>
    </row>
    <row r="579" spans="6:16" ht="12.75">
      <c r="F579" s="40"/>
      <c r="G579" s="4"/>
      <c r="H579" s="4"/>
      <c r="I579" s="4"/>
      <c r="J579" s="4"/>
      <c r="K579" s="4"/>
      <c r="L579" s="4"/>
      <c r="M579" s="1"/>
      <c r="N579" s="1"/>
      <c r="O579" s="1"/>
      <c r="P579" s="1"/>
    </row>
    <row r="580" spans="6:16" ht="12.75">
      <c r="F580" s="40"/>
      <c r="G580" s="4"/>
      <c r="H580" s="4"/>
      <c r="I580" s="4"/>
      <c r="J580" s="4"/>
      <c r="K580" s="4"/>
      <c r="L580" s="4"/>
      <c r="M580" s="1"/>
      <c r="N580" s="1"/>
      <c r="O580" s="1"/>
      <c r="P580" s="1"/>
    </row>
    <row r="581" spans="6:16" ht="12.75">
      <c r="F581" s="40"/>
      <c r="G581" s="4"/>
      <c r="H581" s="4"/>
      <c r="I581" s="4"/>
      <c r="J581" s="4"/>
      <c r="K581" s="4"/>
      <c r="L581" s="4"/>
      <c r="M581" s="1"/>
      <c r="N581" s="1"/>
      <c r="O581" s="1"/>
      <c r="P581" s="1"/>
    </row>
    <row r="582" spans="6:16" ht="12.75">
      <c r="F582" s="40"/>
      <c r="G582" s="4"/>
      <c r="H582" s="4"/>
      <c r="I582" s="4"/>
      <c r="J582" s="4"/>
      <c r="K582" s="4"/>
      <c r="L582" s="4"/>
      <c r="M582" s="1"/>
      <c r="N582" s="1"/>
      <c r="O582" s="1"/>
      <c r="P582" s="1"/>
    </row>
    <row r="583" spans="6:16" ht="12.75">
      <c r="F583" s="40"/>
      <c r="G583" s="4"/>
      <c r="H583" s="4"/>
      <c r="I583" s="4"/>
      <c r="J583" s="4"/>
      <c r="K583" s="4"/>
      <c r="L583" s="4"/>
      <c r="M583" s="1"/>
      <c r="N583" s="1"/>
      <c r="O583" s="1"/>
      <c r="P583" s="1"/>
    </row>
    <row r="584" spans="6:16" ht="12.75">
      <c r="F584" s="40"/>
      <c r="G584" s="4"/>
      <c r="H584" s="4"/>
      <c r="I584" s="4"/>
      <c r="J584" s="4"/>
      <c r="K584" s="4"/>
      <c r="L584" s="4"/>
      <c r="M584" s="1"/>
      <c r="N584" s="1"/>
      <c r="O584" s="1"/>
      <c r="P584" s="1"/>
    </row>
    <row r="585" spans="6:16" ht="12.75">
      <c r="F585" s="40"/>
      <c r="G585" s="4"/>
      <c r="H585" s="4"/>
      <c r="I585" s="4"/>
      <c r="J585" s="4"/>
      <c r="K585" s="4"/>
      <c r="L585" s="4"/>
      <c r="M585" s="1"/>
      <c r="N585" s="1"/>
      <c r="O585" s="1"/>
      <c r="P585" s="1"/>
    </row>
    <row r="586" spans="6:16" ht="12.75">
      <c r="F586" s="40"/>
      <c r="G586" s="4"/>
      <c r="H586" s="4"/>
      <c r="I586" s="4"/>
      <c r="J586" s="4"/>
      <c r="K586" s="4"/>
      <c r="L586" s="4"/>
      <c r="M586" s="1"/>
      <c r="N586" s="1"/>
      <c r="O586" s="1"/>
      <c r="P586" s="1"/>
    </row>
    <row r="587" spans="6:16" ht="12.75">
      <c r="F587" s="40"/>
      <c r="G587" s="4"/>
      <c r="H587" s="4"/>
      <c r="I587" s="4"/>
      <c r="J587" s="4"/>
      <c r="K587" s="4"/>
      <c r="L587" s="4"/>
      <c r="M587" s="1"/>
      <c r="N587" s="1"/>
      <c r="O587" s="1"/>
      <c r="P587" s="1"/>
    </row>
    <row r="588" spans="6:16" ht="12.75">
      <c r="F588" s="40"/>
      <c r="G588" s="4"/>
      <c r="H588" s="4"/>
      <c r="I588" s="4"/>
      <c r="J588" s="4"/>
      <c r="K588" s="4"/>
      <c r="L588" s="4"/>
      <c r="M588" s="1"/>
      <c r="N588" s="1"/>
      <c r="O588" s="1"/>
      <c r="P588" s="1"/>
    </row>
    <row r="589" spans="6:16" ht="12.75">
      <c r="F589" s="40"/>
      <c r="G589" s="4"/>
      <c r="H589" s="4"/>
      <c r="I589" s="4"/>
      <c r="J589" s="4"/>
      <c r="K589" s="4"/>
      <c r="L589" s="4"/>
      <c r="M589" s="1"/>
      <c r="N589" s="1"/>
      <c r="O589" s="1"/>
      <c r="P589" s="1"/>
    </row>
    <row r="590" spans="6:16" ht="12.75">
      <c r="F590" s="40"/>
      <c r="G590" s="4"/>
      <c r="H590" s="4"/>
      <c r="I590" s="4"/>
      <c r="J590" s="4"/>
      <c r="K590" s="4"/>
      <c r="L590" s="4"/>
      <c r="M590" s="1"/>
      <c r="N590" s="1"/>
      <c r="O590" s="1"/>
      <c r="P590" s="1"/>
    </row>
    <row r="591" spans="6:16" ht="12.75">
      <c r="F591" s="40"/>
      <c r="G591" s="4"/>
      <c r="H591" s="4"/>
      <c r="I591" s="4"/>
      <c r="J591" s="4"/>
      <c r="K591" s="4"/>
      <c r="L591" s="4"/>
      <c r="M591" s="1"/>
      <c r="N591" s="1"/>
      <c r="O591" s="1"/>
      <c r="P591" s="1"/>
    </row>
    <row r="592" spans="6:16" ht="12.75">
      <c r="F592" s="40"/>
      <c r="G592" s="4"/>
      <c r="H592" s="4"/>
      <c r="I592" s="4"/>
      <c r="J592" s="4"/>
      <c r="K592" s="4"/>
      <c r="L592" s="4"/>
      <c r="M592" s="1"/>
      <c r="N592" s="1"/>
      <c r="O592" s="1"/>
      <c r="P592" s="1"/>
    </row>
    <row r="593" spans="6:16" ht="12.75">
      <c r="F593" s="40"/>
      <c r="G593" s="4"/>
      <c r="H593" s="4"/>
      <c r="I593" s="4"/>
      <c r="J593" s="4"/>
      <c r="K593" s="4"/>
      <c r="L593" s="4"/>
      <c r="M593" s="1"/>
      <c r="N593" s="1"/>
      <c r="O593" s="1"/>
      <c r="P593" s="1"/>
    </row>
    <row r="594" spans="6:16" ht="12.75">
      <c r="F594" s="40"/>
      <c r="G594" s="4"/>
      <c r="H594" s="4"/>
      <c r="I594" s="4"/>
      <c r="J594" s="4"/>
      <c r="K594" s="4"/>
      <c r="L594" s="4"/>
      <c r="M594" s="1"/>
      <c r="N594" s="1"/>
      <c r="O594" s="1"/>
      <c r="P594" s="1"/>
    </row>
    <row r="595" spans="6:16" ht="12.75">
      <c r="F595" s="40"/>
      <c r="G595" s="4"/>
      <c r="H595" s="4"/>
      <c r="I595" s="4"/>
      <c r="J595" s="4"/>
      <c r="K595" s="4"/>
      <c r="L595" s="4"/>
      <c r="M595" s="1"/>
      <c r="N595" s="1"/>
      <c r="O595" s="1"/>
      <c r="P595" s="1"/>
    </row>
    <row r="596" spans="6:16" ht="12.75">
      <c r="F596" s="40"/>
      <c r="G596" s="4"/>
      <c r="H596" s="4"/>
      <c r="I596" s="4"/>
      <c r="J596" s="4"/>
      <c r="K596" s="4"/>
      <c r="L596" s="4"/>
      <c r="M596" s="1"/>
      <c r="N596" s="1"/>
      <c r="O596" s="1"/>
      <c r="P596" s="1"/>
    </row>
    <row r="597" spans="6:16" ht="12.75">
      <c r="F597" s="40"/>
      <c r="G597" s="4"/>
      <c r="H597" s="4"/>
      <c r="I597" s="4"/>
      <c r="J597" s="4"/>
      <c r="K597" s="4"/>
      <c r="L597" s="4"/>
      <c r="M597" s="1"/>
      <c r="N597" s="1"/>
      <c r="O597" s="1"/>
      <c r="P597" s="1"/>
    </row>
    <row r="598" spans="6:16" ht="12.75">
      <c r="F598" s="40"/>
      <c r="G598" s="4"/>
      <c r="H598" s="4"/>
      <c r="I598" s="4"/>
      <c r="J598" s="4"/>
      <c r="K598" s="4"/>
      <c r="L598" s="4"/>
      <c r="M598" s="1"/>
      <c r="N598" s="1"/>
      <c r="O598" s="1"/>
      <c r="P598" s="1"/>
    </row>
    <row r="599" spans="6:16" ht="12.75">
      <c r="F599" s="40"/>
      <c r="G599" s="4"/>
      <c r="H599" s="4"/>
      <c r="I599" s="4"/>
      <c r="J599" s="4"/>
      <c r="K599" s="4"/>
      <c r="L599" s="4"/>
      <c r="M599" s="1"/>
      <c r="N599" s="1"/>
      <c r="O599" s="1"/>
      <c r="P599" s="1"/>
    </row>
    <row r="600" spans="6:16" ht="12.75">
      <c r="F600" s="40"/>
      <c r="G600" s="4"/>
      <c r="H600" s="4"/>
      <c r="I600" s="4"/>
      <c r="J600" s="4"/>
      <c r="K600" s="4"/>
      <c r="L600" s="4"/>
      <c r="M600" s="1"/>
      <c r="N600" s="1"/>
      <c r="O600" s="1"/>
      <c r="P600" s="1"/>
    </row>
    <row r="601" spans="6:16" ht="12.75">
      <c r="F601" s="40"/>
      <c r="G601" s="4"/>
      <c r="H601" s="4"/>
      <c r="I601" s="4"/>
      <c r="J601" s="4"/>
      <c r="K601" s="4"/>
      <c r="L601" s="4"/>
      <c r="M601" s="1"/>
      <c r="N601" s="1"/>
      <c r="O601" s="1"/>
      <c r="P601" s="1"/>
    </row>
    <row r="602" spans="6:16" ht="12.75">
      <c r="F602" s="40"/>
      <c r="G602" s="4"/>
      <c r="H602" s="4"/>
      <c r="I602" s="4"/>
      <c r="J602" s="4"/>
      <c r="K602" s="4"/>
      <c r="L602" s="4"/>
      <c r="M602" s="1"/>
      <c r="N602" s="1"/>
      <c r="O602" s="1"/>
      <c r="P602" s="1"/>
    </row>
    <row r="603" spans="6:16" ht="12.75">
      <c r="F603" s="40"/>
      <c r="G603" s="4"/>
      <c r="H603" s="4"/>
      <c r="I603" s="4"/>
      <c r="J603" s="4"/>
      <c r="K603" s="4"/>
      <c r="L603" s="4"/>
      <c r="M603" s="1"/>
      <c r="N603" s="1"/>
      <c r="O603" s="1"/>
      <c r="P603" s="1"/>
    </row>
    <row r="604" spans="6:16" ht="12.75">
      <c r="F604" s="40"/>
      <c r="G604" s="4"/>
      <c r="H604" s="4"/>
      <c r="I604" s="4"/>
      <c r="J604" s="4"/>
      <c r="K604" s="4"/>
      <c r="L604" s="4"/>
      <c r="M604" s="1"/>
      <c r="N604" s="1"/>
      <c r="O604" s="1"/>
      <c r="P604" s="1"/>
    </row>
    <row r="605" spans="6:16" ht="12.75">
      <c r="F605" s="40"/>
      <c r="G605" s="4"/>
      <c r="H605" s="4"/>
      <c r="I605" s="4"/>
      <c r="J605" s="4"/>
      <c r="K605" s="4"/>
      <c r="L605" s="4"/>
      <c r="M605" s="1"/>
      <c r="N605" s="1"/>
      <c r="O605" s="1"/>
      <c r="P605" s="1"/>
    </row>
    <row r="606" spans="6:16" ht="12.75">
      <c r="F606" s="40"/>
      <c r="G606" s="4"/>
      <c r="H606" s="4"/>
      <c r="I606" s="4"/>
      <c r="J606" s="4"/>
      <c r="K606" s="4"/>
      <c r="L606" s="4"/>
      <c r="M606" s="1"/>
      <c r="N606" s="1"/>
      <c r="O606" s="1"/>
      <c r="P606" s="1"/>
    </row>
    <row r="607" spans="6:16" ht="12.75">
      <c r="F607" s="40"/>
      <c r="G607" s="4"/>
      <c r="H607" s="4"/>
      <c r="I607" s="4"/>
      <c r="J607" s="4"/>
      <c r="K607" s="4"/>
      <c r="L607" s="4"/>
      <c r="M607" s="1"/>
      <c r="N607" s="1"/>
      <c r="O607" s="1"/>
      <c r="P607" s="1"/>
    </row>
    <row r="608" spans="6:16" ht="12.75">
      <c r="F608" s="40"/>
      <c r="G608" s="4"/>
      <c r="H608" s="4"/>
      <c r="I608" s="4"/>
      <c r="J608" s="4"/>
      <c r="K608" s="4"/>
      <c r="L608" s="4"/>
      <c r="M608" s="1"/>
      <c r="N608" s="1"/>
      <c r="O608" s="1"/>
      <c r="P608" s="1"/>
    </row>
    <row r="609" spans="6:16" ht="12.75">
      <c r="F609" s="40"/>
      <c r="G609" s="4"/>
      <c r="H609" s="4"/>
      <c r="I609" s="4"/>
      <c r="J609" s="4"/>
      <c r="K609" s="4"/>
      <c r="L609" s="4"/>
      <c r="M609" s="1"/>
      <c r="N609" s="1"/>
      <c r="O609" s="1"/>
      <c r="P609" s="1"/>
    </row>
    <row r="610" spans="6:16" ht="12.75">
      <c r="F610" s="40"/>
      <c r="G610" s="4"/>
      <c r="H610" s="4"/>
      <c r="I610" s="4"/>
      <c r="J610" s="4"/>
      <c r="K610" s="4"/>
      <c r="L610" s="4"/>
      <c r="M610" s="1"/>
      <c r="N610" s="1"/>
      <c r="O610" s="1"/>
      <c r="P610" s="1"/>
    </row>
    <row r="611" spans="6:16" ht="12.75">
      <c r="F611" s="40"/>
      <c r="G611" s="4"/>
      <c r="H611" s="4"/>
      <c r="I611" s="4"/>
      <c r="J611" s="4"/>
      <c r="K611" s="4"/>
      <c r="L611" s="4"/>
      <c r="M611" s="1"/>
      <c r="N611" s="1"/>
      <c r="O611" s="1"/>
      <c r="P611" s="1"/>
    </row>
    <row r="612" spans="6:16" ht="12.75">
      <c r="F612" s="40"/>
      <c r="G612" s="4"/>
      <c r="H612" s="4"/>
      <c r="I612" s="4"/>
      <c r="J612" s="4"/>
      <c r="K612" s="4"/>
      <c r="L612" s="4"/>
      <c r="M612" s="1"/>
      <c r="N612" s="1"/>
      <c r="O612" s="1"/>
      <c r="P612" s="1"/>
    </row>
    <row r="613" spans="6:16" ht="12.75">
      <c r="F613" s="40"/>
      <c r="G613" s="4"/>
      <c r="H613" s="4"/>
      <c r="I613" s="4"/>
      <c r="J613" s="4"/>
      <c r="K613" s="4"/>
      <c r="L613" s="4"/>
      <c r="M613" s="1"/>
      <c r="N613" s="1"/>
      <c r="O613" s="1"/>
      <c r="P613" s="1"/>
    </row>
    <row r="614" spans="6:16" ht="12.75">
      <c r="F614" s="40"/>
      <c r="G614" s="4"/>
      <c r="H614" s="4"/>
      <c r="I614" s="4"/>
      <c r="J614" s="4"/>
      <c r="K614" s="4"/>
      <c r="L614" s="4"/>
      <c r="M614" s="1"/>
      <c r="N614" s="1"/>
      <c r="O614" s="1"/>
      <c r="P614" s="1"/>
    </row>
    <row r="615" spans="6:16" ht="12.75">
      <c r="F615" s="40"/>
      <c r="G615" s="4"/>
      <c r="H615" s="4"/>
      <c r="I615" s="4"/>
      <c r="J615" s="4"/>
      <c r="K615" s="4"/>
      <c r="L615" s="4"/>
      <c r="M615" s="1"/>
      <c r="N615" s="1"/>
      <c r="O615" s="1"/>
      <c r="P615" s="1"/>
    </row>
    <row r="616" spans="6:16" ht="12.75">
      <c r="F616" s="40"/>
      <c r="G616" s="4"/>
      <c r="H616" s="4"/>
      <c r="I616" s="4"/>
      <c r="J616" s="4"/>
      <c r="K616" s="4"/>
      <c r="L616" s="4"/>
      <c r="M616" s="1"/>
      <c r="N616" s="1"/>
      <c r="O616" s="1"/>
      <c r="P616" s="1"/>
    </row>
    <row r="617" spans="6:16" ht="12.75">
      <c r="F617" s="40"/>
      <c r="G617" s="4"/>
      <c r="H617" s="4"/>
      <c r="I617" s="4"/>
      <c r="J617" s="4"/>
      <c r="K617" s="4"/>
      <c r="L617" s="4"/>
      <c r="M617" s="1"/>
      <c r="N617" s="1"/>
      <c r="O617" s="1"/>
      <c r="P617" s="1"/>
    </row>
    <row r="618" spans="6:16" ht="12.75">
      <c r="F618" s="40"/>
      <c r="G618" s="4"/>
      <c r="H618" s="4"/>
      <c r="I618" s="4"/>
      <c r="J618" s="4"/>
      <c r="K618" s="4"/>
      <c r="L618" s="4"/>
      <c r="M618" s="1"/>
      <c r="N618" s="1"/>
      <c r="O618" s="1"/>
      <c r="P618" s="1"/>
    </row>
    <row r="619" spans="6:16" ht="12.75">
      <c r="F619" s="40"/>
      <c r="G619" s="4"/>
      <c r="H619" s="4"/>
      <c r="I619" s="4"/>
      <c r="J619" s="4"/>
      <c r="K619" s="4"/>
      <c r="L619" s="4"/>
      <c r="M619" s="1"/>
      <c r="N619" s="1"/>
      <c r="O619" s="1"/>
      <c r="P619" s="1"/>
    </row>
    <row r="620" spans="6:16" ht="12.75">
      <c r="F620" s="40"/>
      <c r="G620" s="4"/>
      <c r="H620" s="4"/>
      <c r="I620" s="4"/>
      <c r="J620" s="4"/>
      <c r="K620" s="4"/>
      <c r="L620" s="4"/>
      <c r="M620" s="1"/>
      <c r="N620" s="1"/>
      <c r="O620" s="1"/>
      <c r="P620" s="1"/>
    </row>
    <row r="621" spans="6:16" ht="12.75">
      <c r="F621" s="40"/>
      <c r="G621" s="4"/>
      <c r="H621" s="4"/>
      <c r="I621" s="4"/>
      <c r="J621" s="4"/>
      <c r="K621" s="4"/>
      <c r="L621" s="4"/>
      <c r="M621" s="1"/>
      <c r="N621" s="1"/>
      <c r="O621" s="1"/>
      <c r="P621" s="1"/>
    </row>
    <row r="622" spans="6:16" ht="12.75">
      <c r="F622" s="40"/>
      <c r="G622" s="4"/>
      <c r="H622" s="4"/>
      <c r="I622" s="4"/>
      <c r="J622" s="4"/>
      <c r="K622" s="4"/>
      <c r="L622" s="4"/>
      <c r="M622" s="1"/>
      <c r="N622" s="1"/>
      <c r="O622" s="1"/>
      <c r="P622" s="1"/>
    </row>
    <row r="623" spans="6:16" ht="12.75">
      <c r="F623" s="40"/>
      <c r="G623" s="4"/>
      <c r="H623" s="4"/>
      <c r="I623" s="4"/>
      <c r="J623" s="4"/>
      <c r="K623" s="4"/>
      <c r="L623" s="4"/>
      <c r="M623" s="1"/>
      <c r="N623" s="1"/>
      <c r="O623" s="1"/>
      <c r="P623" s="1"/>
    </row>
    <row r="624" spans="6:16" ht="12.75">
      <c r="F624" s="40"/>
      <c r="G624" s="4"/>
      <c r="H624" s="4"/>
      <c r="I624" s="4"/>
      <c r="J624" s="4"/>
      <c r="K624" s="4"/>
      <c r="L624" s="4"/>
      <c r="M624" s="1"/>
      <c r="N624" s="1"/>
      <c r="O624" s="1"/>
      <c r="P624" s="1"/>
    </row>
    <row r="625" spans="6:16" ht="12.75">
      <c r="F625" s="40"/>
      <c r="G625" s="4"/>
      <c r="H625" s="4"/>
      <c r="I625" s="4"/>
      <c r="J625" s="4"/>
      <c r="K625" s="4"/>
      <c r="L625" s="4"/>
      <c r="M625" s="1"/>
      <c r="N625" s="1"/>
      <c r="O625" s="1"/>
      <c r="P625" s="1"/>
    </row>
    <row r="626" spans="6:16" ht="12.75">
      <c r="F626" s="40"/>
      <c r="G626" s="4"/>
      <c r="H626" s="4"/>
      <c r="I626" s="4"/>
      <c r="J626" s="4"/>
      <c r="K626" s="4"/>
      <c r="L626" s="4"/>
      <c r="M626" s="1"/>
      <c r="N626" s="1"/>
      <c r="O626" s="1"/>
      <c r="P626" s="1"/>
    </row>
    <row r="627" spans="6:16" ht="12.75">
      <c r="F627" s="40"/>
      <c r="G627" s="4"/>
      <c r="H627" s="4"/>
      <c r="I627" s="4"/>
      <c r="J627" s="4"/>
      <c r="K627" s="4"/>
      <c r="L627" s="4"/>
      <c r="M627" s="1"/>
      <c r="N627" s="1"/>
      <c r="O627" s="1"/>
      <c r="P627" s="1"/>
    </row>
    <row r="628" spans="6:16" ht="12.75">
      <c r="F628" s="40"/>
      <c r="G628" s="4"/>
      <c r="H628" s="4"/>
      <c r="I628" s="4"/>
      <c r="J628" s="4"/>
      <c r="K628" s="4"/>
      <c r="L628" s="4"/>
      <c r="M628" s="1"/>
      <c r="N628" s="1"/>
      <c r="O628" s="1"/>
      <c r="P628" s="1"/>
    </row>
    <row r="629" spans="6:16" ht="12.75">
      <c r="F629" s="40"/>
      <c r="G629" s="4"/>
      <c r="H629" s="4"/>
      <c r="I629" s="4"/>
      <c r="J629" s="4"/>
      <c r="K629" s="4"/>
      <c r="L629" s="4"/>
      <c r="M629" s="1"/>
      <c r="N629" s="1"/>
      <c r="O629" s="1"/>
      <c r="P629" s="1"/>
    </row>
    <row r="630" spans="6:16" ht="12.75">
      <c r="F630" s="40"/>
      <c r="G630" s="4"/>
      <c r="H630" s="4"/>
      <c r="I630" s="4"/>
      <c r="J630" s="4"/>
      <c r="K630" s="4"/>
      <c r="L630" s="4"/>
      <c r="M630" s="1"/>
      <c r="N630" s="1"/>
      <c r="O630" s="1"/>
      <c r="P630" s="1"/>
    </row>
    <row r="631" spans="6:16" ht="12.75">
      <c r="F631" s="40"/>
      <c r="G631" s="4"/>
      <c r="H631" s="4"/>
      <c r="I631" s="4"/>
      <c r="J631" s="4"/>
      <c r="K631" s="4"/>
      <c r="L631" s="4"/>
      <c r="M631" s="1"/>
      <c r="N631" s="1"/>
      <c r="O631" s="1"/>
      <c r="P631" s="1"/>
    </row>
    <row r="632" spans="6:16" ht="12.75">
      <c r="F632" s="40"/>
      <c r="G632" s="4"/>
      <c r="H632" s="4"/>
      <c r="I632" s="4"/>
      <c r="J632" s="4"/>
      <c r="K632" s="4"/>
      <c r="L632" s="4"/>
      <c r="M632" s="1"/>
      <c r="N632" s="1"/>
      <c r="O632" s="1"/>
      <c r="P632" s="1"/>
    </row>
    <row r="633" spans="6:16" ht="12.75">
      <c r="F633" s="40"/>
      <c r="G633" s="4"/>
      <c r="H633" s="4"/>
      <c r="I633" s="4"/>
      <c r="J633" s="4"/>
      <c r="K633" s="4"/>
      <c r="L633" s="4"/>
      <c r="M633" s="1"/>
      <c r="N633" s="1"/>
      <c r="O633" s="1"/>
      <c r="P633" s="1"/>
    </row>
    <row r="634" spans="6:16" ht="12.75">
      <c r="F634" s="40"/>
      <c r="G634" s="4"/>
      <c r="H634" s="4"/>
      <c r="I634" s="4"/>
      <c r="J634" s="4"/>
      <c r="K634" s="4"/>
      <c r="L634" s="4"/>
      <c r="M634" s="1"/>
      <c r="N634" s="1"/>
      <c r="O634" s="1"/>
      <c r="P634" s="1"/>
    </row>
    <row r="635" spans="6:16" ht="12.75">
      <c r="F635" s="40"/>
      <c r="G635" s="4"/>
      <c r="H635" s="4"/>
      <c r="I635" s="4"/>
      <c r="J635" s="4"/>
      <c r="K635" s="4"/>
      <c r="L635" s="4"/>
      <c r="M635" s="1"/>
      <c r="N635" s="1"/>
      <c r="O635" s="1"/>
      <c r="P635" s="1"/>
    </row>
    <row r="636" spans="6:16" ht="12.75">
      <c r="F636" s="40"/>
      <c r="G636" s="4"/>
      <c r="H636" s="4"/>
      <c r="I636" s="4"/>
      <c r="J636" s="4"/>
      <c r="K636" s="4"/>
      <c r="L636" s="4"/>
      <c r="M636" s="1"/>
      <c r="N636" s="1"/>
      <c r="O636" s="1"/>
      <c r="P636" s="1"/>
    </row>
    <row r="637" spans="6:16" ht="12.75">
      <c r="F637" s="40"/>
      <c r="G637" s="4"/>
      <c r="H637" s="4"/>
      <c r="I637" s="4"/>
      <c r="J637" s="4"/>
      <c r="K637" s="4"/>
      <c r="L637" s="4"/>
      <c r="M637" s="1"/>
      <c r="N637" s="1"/>
      <c r="O637" s="1"/>
      <c r="P637" s="1"/>
    </row>
    <row r="638" spans="6:16" ht="12.75">
      <c r="F638" s="40"/>
      <c r="G638" s="4"/>
      <c r="H638" s="4"/>
      <c r="I638" s="4"/>
      <c r="J638" s="4"/>
      <c r="K638" s="4"/>
      <c r="L638" s="4"/>
      <c r="M638" s="1"/>
      <c r="N638" s="1"/>
      <c r="O638" s="1"/>
      <c r="P638" s="1"/>
    </row>
    <row r="639" spans="6:16" ht="12.75">
      <c r="F639" s="40"/>
      <c r="G639" s="4"/>
      <c r="H639" s="4"/>
      <c r="I639" s="4"/>
      <c r="J639" s="4"/>
      <c r="K639" s="4"/>
      <c r="L639" s="4"/>
      <c r="M639" s="1"/>
      <c r="N639" s="1"/>
      <c r="O639" s="1"/>
      <c r="P639" s="1"/>
    </row>
    <row r="640" spans="6:16" ht="12.75">
      <c r="F640" s="40"/>
      <c r="G640" s="4"/>
      <c r="H640" s="4"/>
      <c r="I640" s="4"/>
      <c r="J640" s="4"/>
      <c r="K640" s="4"/>
      <c r="L640" s="4"/>
      <c r="M640" s="1"/>
      <c r="N640" s="1"/>
      <c r="O640" s="1"/>
      <c r="P640" s="1"/>
    </row>
    <row r="641" spans="6:16" ht="12.75">
      <c r="F641" s="40"/>
      <c r="G641" s="4"/>
      <c r="H641" s="4"/>
      <c r="I641" s="4"/>
      <c r="J641" s="4"/>
      <c r="K641" s="4"/>
      <c r="L641" s="4"/>
      <c r="M641" s="1"/>
      <c r="N641" s="1"/>
      <c r="O641" s="1"/>
      <c r="P641" s="1"/>
    </row>
    <row r="642" spans="6:16" ht="12.75">
      <c r="F642" s="40"/>
      <c r="G642" s="4"/>
      <c r="H642" s="4"/>
      <c r="I642" s="4"/>
      <c r="J642" s="4"/>
      <c r="K642" s="4"/>
      <c r="L642" s="4"/>
      <c r="M642" s="1"/>
      <c r="N642" s="1"/>
      <c r="O642" s="1"/>
      <c r="P642" s="1"/>
    </row>
    <row r="643" spans="6:16" ht="12.75">
      <c r="F643" s="40"/>
      <c r="G643" s="4"/>
      <c r="H643" s="4"/>
      <c r="I643" s="4"/>
      <c r="J643" s="4"/>
      <c r="K643" s="4"/>
      <c r="L643" s="4"/>
      <c r="M643" s="1"/>
      <c r="N643" s="1"/>
      <c r="O643" s="1"/>
      <c r="P643" s="1"/>
    </row>
    <row r="644" spans="6:16" ht="12.75">
      <c r="F644" s="40"/>
      <c r="G644" s="4"/>
      <c r="H644" s="4"/>
      <c r="I644" s="4"/>
      <c r="J644" s="4"/>
      <c r="K644" s="4"/>
      <c r="L644" s="4"/>
      <c r="M644" s="1"/>
      <c r="N644" s="1"/>
      <c r="O644" s="1"/>
      <c r="P644" s="1"/>
    </row>
    <row r="645" spans="6:16" ht="12.75">
      <c r="F645" s="40"/>
      <c r="G645" s="4"/>
      <c r="H645" s="4"/>
      <c r="I645" s="4"/>
      <c r="J645" s="4"/>
      <c r="K645" s="4"/>
      <c r="L645" s="4"/>
      <c r="M645" s="1"/>
      <c r="N645" s="1"/>
      <c r="O645" s="1"/>
      <c r="P645" s="1"/>
    </row>
    <row r="646" spans="6:16" ht="12.75">
      <c r="F646" s="40"/>
      <c r="G646" s="4"/>
      <c r="H646" s="4"/>
      <c r="I646" s="4"/>
      <c r="J646" s="4"/>
      <c r="K646" s="4"/>
      <c r="L646" s="4"/>
      <c r="M646" s="1"/>
      <c r="N646" s="1"/>
      <c r="O646" s="1"/>
      <c r="P646" s="1"/>
    </row>
    <row r="647" spans="6:16" ht="12.75">
      <c r="F647" s="40"/>
      <c r="G647" s="4"/>
      <c r="H647" s="4"/>
      <c r="I647" s="4"/>
      <c r="J647" s="4"/>
      <c r="K647" s="4"/>
      <c r="L647" s="4"/>
      <c r="M647" s="1"/>
      <c r="N647" s="1"/>
      <c r="O647" s="1"/>
      <c r="P647" s="1"/>
    </row>
    <row r="648" spans="6:16" ht="12.75">
      <c r="F648" s="40"/>
      <c r="G648" s="4"/>
      <c r="H648" s="4"/>
      <c r="I648" s="4"/>
      <c r="J648" s="4"/>
      <c r="K648" s="4"/>
      <c r="L648" s="4"/>
      <c r="M648" s="1"/>
      <c r="N648" s="1"/>
      <c r="O648" s="1"/>
      <c r="P648" s="1"/>
    </row>
    <row r="649" spans="6:16" ht="12.75">
      <c r="F649" s="40"/>
      <c r="G649" s="4"/>
      <c r="H649" s="4"/>
      <c r="I649" s="4"/>
      <c r="J649" s="4"/>
      <c r="K649" s="4"/>
      <c r="L649" s="4"/>
      <c r="M649" s="1"/>
      <c r="N649" s="1"/>
      <c r="O649" s="1"/>
      <c r="P649" s="1"/>
    </row>
    <row r="650" spans="6:16" ht="12.75">
      <c r="F650" s="40"/>
      <c r="G650" s="4"/>
      <c r="H650" s="4"/>
      <c r="I650" s="4"/>
      <c r="J650" s="4"/>
      <c r="K650" s="4"/>
      <c r="L650" s="4"/>
      <c r="M650" s="1"/>
      <c r="N650" s="1"/>
      <c r="O650" s="1"/>
      <c r="P650" s="1"/>
    </row>
    <row r="651" spans="6:16" ht="12.75">
      <c r="F651" s="40"/>
      <c r="G651" s="4"/>
      <c r="H651" s="4"/>
      <c r="I651" s="4"/>
      <c r="J651" s="4"/>
      <c r="K651" s="4"/>
      <c r="L651" s="4"/>
      <c r="M651" s="1"/>
      <c r="N651" s="1"/>
      <c r="O651" s="1"/>
      <c r="P651" s="1"/>
    </row>
    <row r="652" spans="6:16" ht="12.75">
      <c r="F652" s="40"/>
      <c r="G652" s="4"/>
      <c r="H652" s="4"/>
      <c r="I652" s="4"/>
      <c r="J652" s="4"/>
      <c r="K652" s="4"/>
      <c r="L652" s="4"/>
      <c r="M652" s="1"/>
      <c r="N652" s="1"/>
      <c r="O652" s="1"/>
      <c r="P652" s="1"/>
    </row>
    <row r="653" spans="6:16" ht="12.75">
      <c r="F653" s="40"/>
      <c r="G653" s="4"/>
      <c r="H653" s="4"/>
      <c r="I653" s="4"/>
      <c r="J653" s="4"/>
      <c r="K653" s="4"/>
      <c r="L653" s="4"/>
      <c r="M653" s="1"/>
      <c r="N653" s="1"/>
      <c r="O653" s="1"/>
      <c r="P653" s="1"/>
    </row>
    <row r="654" spans="6:16" ht="12.75">
      <c r="F654" s="40"/>
      <c r="G654" s="4"/>
      <c r="H654" s="4"/>
      <c r="I654" s="4"/>
      <c r="J654" s="4"/>
      <c r="K654" s="4"/>
      <c r="L654" s="4"/>
      <c r="M654" s="1"/>
      <c r="N654" s="1"/>
      <c r="O654" s="1"/>
      <c r="P654" s="1"/>
    </row>
    <row r="655" spans="6:16" ht="12.75">
      <c r="F655" s="40"/>
      <c r="G655" s="4"/>
      <c r="H655" s="4"/>
      <c r="I655" s="4"/>
      <c r="J655" s="4"/>
      <c r="K655" s="4"/>
      <c r="L655" s="4"/>
      <c r="M655" s="1"/>
      <c r="N655" s="1"/>
      <c r="O655" s="1"/>
      <c r="P655" s="1"/>
    </row>
    <row r="656" spans="6:16" ht="12.75">
      <c r="F656" s="40"/>
      <c r="G656" s="4"/>
      <c r="H656" s="4"/>
      <c r="I656" s="4"/>
      <c r="J656" s="4"/>
      <c r="K656" s="4"/>
      <c r="L656" s="4"/>
      <c r="M656" s="1"/>
      <c r="N656" s="1"/>
      <c r="O656" s="1"/>
      <c r="P656" s="1"/>
    </row>
    <row r="657" spans="6:16" ht="12.75">
      <c r="F657" s="40"/>
      <c r="G657" s="4"/>
      <c r="H657" s="4"/>
      <c r="I657" s="4"/>
      <c r="J657" s="4"/>
      <c r="K657" s="4"/>
      <c r="L657" s="4"/>
      <c r="M657" s="1"/>
      <c r="N657" s="1"/>
      <c r="O657" s="1"/>
      <c r="P657" s="1"/>
    </row>
    <row r="658" spans="6:16" ht="12.75">
      <c r="F658" s="40"/>
      <c r="G658" s="4"/>
      <c r="H658" s="4"/>
      <c r="I658" s="4"/>
      <c r="J658" s="4"/>
      <c r="K658" s="4"/>
      <c r="L658" s="4"/>
      <c r="M658" s="1"/>
      <c r="N658" s="1"/>
      <c r="O658" s="1"/>
      <c r="P658" s="1"/>
    </row>
    <row r="659" spans="6:16" ht="12.75">
      <c r="F659" s="40"/>
      <c r="G659" s="4"/>
      <c r="H659" s="4"/>
      <c r="I659" s="4"/>
      <c r="J659" s="4"/>
      <c r="K659" s="4"/>
      <c r="L659" s="4"/>
      <c r="M659" s="1"/>
      <c r="N659" s="1"/>
      <c r="O659" s="1"/>
      <c r="P659" s="1"/>
    </row>
    <row r="660" spans="6:16" ht="12.75">
      <c r="F660" s="40"/>
      <c r="G660" s="4"/>
      <c r="H660" s="4"/>
      <c r="I660" s="4"/>
      <c r="J660" s="4"/>
      <c r="K660" s="4"/>
      <c r="L660" s="4"/>
      <c r="M660" s="1"/>
      <c r="N660" s="1"/>
      <c r="O660" s="1"/>
      <c r="P660" s="1"/>
    </row>
    <row r="661" spans="6:16" ht="12.75">
      <c r="F661" s="40"/>
      <c r="G661" s="4"/>
      <c r="H661" s="4"/>
      <c r="I661" s="4"/>
      <c r="J661" s="4"/>
      <c r="K661" s="4"/>
      <c r="L661" s="4"/>
      <c r="M661" s="1"/>
      <c r="N661" s="1"/>
      <c r="O661" s="1"/>
      <c r="P661" s="1"/>
    </row>
    <row r="662" spans="6:16" ht="12.75">
      <c r="F662" s="40"/>
      <c r="G662" s="4"/>
      <c r="H662" s="4"/>
      <c r="I662" s="4"/>
      <c r="J662" s="4"/>
      <c r="K662" s="4"/>
      <c r="L662" s="4"/>
      <c r="M662" s="1"/>
      <c r="N662" s="1"/>
      <c r="O662" s="1"/>
      <c r="P662" s="1"/>
    </row>
    <row r="663" spans="6:16" ht="12.75">
      <c r="F663" s="40"/>
      <c r="G663" s="4"/>
      <c r="H663" s="4"/>
      <c r="I663" s="4"/>
      <c r="J663" s="4"/>
      <c r="K663" s="4"/>
      <c r="L663" s="4"/>
      <c r="M663" s="1"/>
      <c r="N663" s="1"/>
      <c r="O663" s="1"/>
      <c r="P663" s="1"/>
    </row>
    <row r="664" spans="6:16" ht="12.75">
      <c r="F664" s="40"/>
      <c r="G664" s="4"/>
      <c r="H664" s="4"/>
      <c r="I664" s="4"/>
      <c r="J664" s="4"/>
      <c r="K664" s="4"/>
      <c r="L664" s="4"/>
      <c r="M664" s="1"/>
      <c r="N664" s="1"/>
      <c r="O664" s="1"/>
      <c r="P664" s="1"/>
    </row>
    <row r="665" spans="6:16" ht="12.75">
      <c r="F665" s="40"/>
      <c r="G665" s="4"/>
      <c r="H665" s="4"/>
      <c r="I665" s="4"/>
      <c r="J665" s="4"/>
      <c r="K665" s="4"/>
      <c r="L665" s="4"/>
      <c r="M665" s="1"/>
      <c r="N665" s="1"/>
      <c r="O665" s="1"/>
      <c r="P665" s="1"/>
    </row>
    <row r="666" spans="6:16" ht="12.75">
      <c r="F666" s="40"/>
      <c r="G666" s="4"/>
      <c r="H666" s="4"/>
      <c r="I666" s="4"/>
      <c r="J666" s="4"/>
      <c r="K666" s="4"/>
      <c r="L666" s="4"/>
      <c r="M666" s="1"/>
      <c r="N666" s="1"/>
      <c r="O666" s="1"/>
      <c r="P666" s="1"/>
    </row>
    <row r="667" spans="6:16" ht="12.75">
      <c r="F667" s="40"/>
      <c r="G667" s="4"/>
      <c r="H667" s="4"/>
      <c r="I667" s="4"/>
      <c r="J667" s="4"/>
      <c r="K667" s="4"/>
      <c r="L667" s="4"/>
      <c r="M667" s="1"/>
      <c r="N667" s="1"/>
      <c r="O667" s="1"/>
      <c r="P667" s="1"/>
    </row>
    <row r="668" spans="6:16" ht="12.75">
      <c r="F668" s="40"/>
      <c r="G668" s="4"/>
      <c r="H668" s="4"/>
      <c r="I668" s="4"/>
      <c r="J668" s="4"/>
      <c r="K668" s="4"/>
      <c r="L668" s="4"/>
      <c r="M668" s="1"/>
      <c r="N668" s="1"/>
      <c r="O668" s="1"/>
      <c r="P668" s="1"/>
    </row>
    <row r="669" spans="6:16" ht="12.75">
      <c r="F669" s="40"/>
      <c r="G669" s="4"/>
      <c r="H669" s="4"/>
      <c r="I669" s="4"/>
      <c r="J669" s="4"/>
      <c r="K669" s="4"/>
      <c r="L669" s="4"/>
      <c r="M669" s="1"/>
      <c r="N669" s="1"/>
      <c r="O669" s="1"/>
      <c r="P669" s="1"/>
    </row>
    <row r="670" spans="6:16" ht="12.75">
      <c r="F670" s="40"/>
      <c r="G670" s="4"/>
      <c r="H670" s="4"/>
      <c r="I670" s="4"/>
      <c r="J670" s="4"/>
      <c r="K670" s="4"/>
      <c r="L670" s="4"/>
      <c r="M670" s="1"/>
      <c r="N670" s="1"/>
      <c r="O670" s="1"/>
      <c r="P670" s="1"/>
    </row>
    <row r="671" spans="6:16" ht="12.75">
      <c r="F671" s="40"/>
      <c r="G671" s="4"/>
      <c r="H671" s="4"/>
      <c r="I671" s="4"/>
      <c r="J671" s="4"/>
      <c r="K671" s="4"/>
      <c r="L671" s="4"/>
      <c r="M671" s="1"/>
      <c r="N671" s="1"/>
      <c r="O671" s="1"/>
      <c r="P671" s="1"/>
    </row>
    <row r="672" spans="6:16" ht="12.75">
      <c r="F672" s="40"/>
      <c r="G672" s="4"/>
      <c r="H672" s="4"/>
      <c r="I672" s="4"/>
      <c r="J672" s="4"/>
      <c r="K672" s="4"/>
      <c r="L672" s="4"/>
      <c r="M672" s="1"/>
      <c r="N672" s="1"/>
      <c r="O672" s="1"/>
      <c r="P672" s="1"/>
    </row>
    <row r="673" spans="6:16" ht="12.75">
      <c r="F673" s="40"/>
      <c r="G673" s="4"/>
      <c r="H673" s="4"/>
      <c r="I673" s="4"/>
      <c r="J673" s="4"/>
      <c r="K673" s="4"/>
      <c r="L673" s="4"/>
      <c r="M673" s="1"/>
      <c r="N673" s="1"/>
      <c r="O673" s="1"/>
      <c r="P673" s="1"/>
    </row>
    <row r="674" spans="6:16" ht="12.75">
      <c r="F674" s="40"/>
      <c r="G674" s="4"/>
      <c r="H674" s="4"/>
      <c r="I674" s="4"/>
      <c r="J674" s="4"/>
      <c r="K674" s="4"/>
      <c r="L674" s="4"/>
      <c r="M674" s="1"/>
      <c r="N674" s="1"/>
      <c r="O674" s="1"/>
      <c r="P674" s="1"/>
    </row>
    <row r="675" spans="6:16" ht="12.75">
      <c r="F675" s="40"/>
      <c r="G675" s="4"/>
      <c r="H675" s="4"/>
      <c r="I675" s="4"/>
      <c r="J675" s="4"/>
      <c r="K675" s="4"/>
      <c r="L675" s="4"/>
      <c r="M675" s="1"/>
      <c r="N675" s="1"/>
      <c r="O675" s="1"/>
      <c r="P675" s="1"/>
    </row>
    <row r="676" spans="6:16" ht="12.75">
      <c r="F676" s="40"/>
      <c r="G676" s="4"/>
      <c r="H676" s="4"/>
      <c r="I676" s="4"/>
      <c r="J676" s="4"/>
      <c r="K676" s="4"/>
      <c r="L676" s="4"/>
      <c r="M676" s="1"/>
      <c r="N676" s="1"/>
      <c r="O676" s="1"/>
      <c r="P676" s="1"/>
    </row>
    <row r="677" spans="6:16" ht="12.75">
      <c r="F677" s="40"/>
      <c r="G677" s="4"/>
      <c r="H677" s="4"/>
      <c r="I677" s="4"/>
      <c r="J677" s="4"/>
      <c r="K677" s="4"/>
      <c r="L677" s="4"/>
      <c r="M677" s="1"/>
      <c r="N677" s="1"/>
      <c r="O677" s="1"/>
      <c r="P677" s="1"/>
    </row>
    <row r="678" spans="6:16" ht="12.75">
      <c r="F678" s="40"/>
      <c r="G678" s="4"/>
      <c r="H678" s="4"/>
      <c r="I678" s="4"/>
      <c r="J678" s="4"/>
      <c r="K678" s="4"/>
      <c r="L678" s="4"/>
      <c r="M678" s="1"/>
      <c r="N678" s="1"/>
      <c r="O678" s="1"/>
      <c r="P678" s="1"/>
    </row>
    <row r="679" spans="6:16" ht="12.75">
      <c r="F679" s="40"/>
      <c r="G679" s="4"/>
      <c r="H679" s="4"/>
      <c r="I679" s="4"/>
      <c r="J679" s="4"/>
      <c r="K679" s="4"/>
      <c r="L679" s="4"/>
      <c r="M679" s="1"/>
      <c r="N679" s="1"/>
      <c r="O679" s="1"/>
      <c r="P679" s="1"/>
    </row>
    <row r="680" spans="6:16" ht="12.75">
      <c r="F680" s="40"/>
      <c r="G680" s="4"/>
      <c r="H680" s="4"/>
      <c r="I680" s="4"/>
      <c r="J680" s="4"/>
      <c r="K680" s="4"/>
      <c r="L680" s="4"/>
      <c r="M680" s="1"/>
      <c r="N680" s="1"/>
      <c r="O680" s="1"/>
      <c r="P680" s="1"/>
    </row>
    <row r="681" spans="6:16" ht="12.75">
      <c r="F681" s="40"/>
      <c r="G681" s="4"/>
      <c r="H681" s="4"/>
      <c r="I681" s="4"/>
      <c r="J681" s="4"/>
      <c r="K681" s="4"/>
      <c r="L681" s="4"/>
      <c r="M681" s="1"/>
      <c r="N681" s="1"/>
      <c r="O681" s="1"/>
      <c r="P681" s="1"/>
    </row>
    <row r="682" spans="6:16" ht="12.75">
      <c r="F682" s="40"/>
      <c r="G682" s="4"/>
      <c r="H682" s="4"/>
      <c r="I682" s="4"/>
      <c r="J682" s="4"/>
      <c r="K682" s="4"/>
      <c r="L682" s="4"/>
      <c r="M682" s="1"/>
      <c r="N682" s="1"/>
      <c r="O682" s="1"/>
      <c r="P682" s="1"/>
    </row>
    <row r="683" spans="6:16" ht="12.75">
      <c r="F683" s="40"/>
      <c r="G683" s="4"/>
      <c r="H683" s="4"/>
      <c r="I683" s="4"/>
      <c r="J683" s="4"/>
      <c r="K683" s="4"/>
      <c r="L683" s="4"/>
      <c r="M683" s="1"/>
      <c r="N683" s="1"/>
      <c r="O683" s="1"/>
      <c r="P683" s="1"/>
    </row>
    <row r="684" spans="6:16" ht="12.75">
      <c r="F684" s="40"/>
      <c r="G684" s="4"/>
      <c r="H684" s="4"/>
      <c r="I684" s="4"/>
      <c r="J684" s="4"/>
      <c r="K684" s="4"/>
      <c r="L684" s="4"/>
      <c r="M684" s="1"/>
      <c r="N684" s="1"/>
      <c r="O684" s="1"/>
      <c r="P684" s="1"/>
    </row>
    <row r="685" spans="6:16" ht="12.75">
      <c r="F685" s="40"/>
      <c r="G685" s="4"/>
      <c r="H685" s="4"/>
      <c r="I685" s="4"/>
      <c r="J685" s="4"/>
      <c r="K685" s="4"/>
      <c r="L685" s="4"/>
      <c r="M685" s="1"/>
      <c r="N685" s="1"/>
      <c r="O685" s="1"/>
      <c r="P685" s="1"/>
    </row>
    <row r="686" spans="6:16" ht="12.75">
      <c r="F686" s="40"/>
      <c r="G686" s="4"/>
      <c r="H686" s="4"/>
      <c r="I686" s="4"/>
      <c r="J686" s="4"/>
      <c r="K686" s="4"/>
      <c r="L686" s="4"/>
      <c r="M686" s="1"/>
      <c r="N686" s="1"/>
      <c r="O686" s="1"/>
      <c r="P686" s="1"/>
    </row>
    <row r="687" spans="6:16" ht="12.75">
      <c r="F687" s="40"/>
      <c r="G687" s="4"/>
      <c r="H687" s="4"/>
      <c r="I687" s="4"/>
      <c r="J687" s="4"/>
      <c r="K687" s="4"/>
      <c r="L687" s="4"/>
      <c r="M687" s="1"/>
      <c r="N687" s="1"/>
      <c r="O687" s="1"/>
      <c r="P687" s="1"/>
    </row>
    <row r="688" spans="6:16" ht="12.75">
      <c r="F688" s="40"/>
      <c r="G688" s="4"/>
      <c r="H688" s="4"/>
      <c r="I688" s="4"/>
      <c r="J688" s="4"/>
      <c r="K688" s="4"/>
      <c r="L688" s="4"/>
      <c r="M688" s="1"/>
      <c r="N688" s="1"/>
      <c r="O688" s="1"/>
      <c r="P688" s="1"/>
    </row>
    <row r="689" spans="6:16" ht="12.75">
      <c r="F689" s="40"/>
      <c r="G689" s="4"/>
      <c r="H689" s="4"/>
      <c r="I689" s="4"/>
      <c r="J689" s="4"/>
      <c r="K689" s="4"/>
      <c r="L689" s="4"/>
      <c r="M689" s="1"/>
      <c r="N689" s="1"/>
      <c r="O689" s="1"/>
      <c r="P689" s="1"/>
    </row>
    <row r="690" spans="6:16" ht="12.75">
      <c r="F690" s="40"/>
      <c r="G690" s="4"/>
      <c r="H690" s="4"/>
      <c r="I690" s="4"/>
      <c r="J690" s="4"/>
      <c r="K690" s="4"/>
      <c r="L690" s="4"/>
      <c r="M690" s="1"/>
      <c r="N690" s="1"/>
      <c r="O690" s="1"/>
      <c r="P690" s="1"/>
    </row>
    <row r="691" spans="6:16" ht="12.75">
      <c r="F691" s="40"/>
      <c r="G691" s="4"/>
      <c r="H691" s="4"/>
      <c r="I691" s="4"/>
      <c r="J691" s="4"/>
      <c r="K691" s="4"/>
      <c r="L691" s="4"/>
      <c r="M691" s="1"/>
      <c r="N691" s="1"/>
      <c r="O691" s="1"/>
      <c r="P691" s="1"/>
    </row>
    <row r="692" spans="6:16" ht="12.75">
      <c r="F692" s="40"/>
      <c r="G692" s="4"/>
      <c r="H692" s="4"/>
      <c r="I692" s="4"/>
      <c r="J692" s="4"/>
      <c r="K692" s="4"/>
      <c r="L692" s="4"/>
      <c r="M692" s="1"/>
      <c r="N692" s="1"/>
      <c r="O692" s="1"/>
      <c r="P692" s="1"/>
    </row>
    <row r="693" spans="6:16" ht="12.75">
      <c r="F693" s="40"/>
      <c r="G693" s="4"/>
      <c r="H693" s="4"/>
      <c r="I693" s="4"/>
      <c r="J693" s="4"/>
      <c r="K693" s="4"/>
      <c r="L693" s="4"/>
      <c r="M693" s="1"/>
      <c r="N693" s="1"/>
      <c r="O693" s="1"/>
      <c r="P693" s="1"/>
    </row>
    <row r="694" spans="6:16" ht="12.75">
      <c r="F694" s="40"/>
      <c r="G694" s="4"/>
      <c r="H694" s="4"/>
      <c r="I694" s="4"/>
      <c r="J694" s="4"/>
      <c r="K694" s="4"/>
      <c r="L694" s="4"/>
      <c r="M694" s="1"/>
      <c r="N694" s="1"/>
      <c r="O694" s="1"/>
      <c r="P694" s="1"/>
    </row>
    <row r="695" spans="6:16" ht="12.75">
      <c r="F695" s="40"/>
      <c r="G695" s="4"/>
      <c r="H695" s="4"/>
      <c r="I695" s="4"/>
      <c r="J695" s="4"/>
      <c r="K695" s="4"/>
      <c r="L695" s="4"/>
      <c r="M695" s="1"/>
      <c r="N695" s="1"/>
      <c r="O695" s="1"/>
      <c r="P695" s="1"/>
    </row>
    <row r="696" spans="6:16" ht="12.75">
      <c r="F696" s="40"/>
      <c r="G696" s="4"/>
      <c r="H696" s="4"/>
      <c r="I696" s="4"/>
      <c r="J696" s="4"/>
      <c r="K696" s="4"/>
      <c r="L696" s="4"/>
      <c r="M696" s="1"/>
      <c r="N696" s="1"/>
      <c r="O696" s="1"/>
      <c r="P696" s="1"/>
    </row>
    <row r="697" spans="6:16" ht="12.75">
      <c r="F697" s="40"/>
      <c r="G697" s="4"/>
      <c r="H697" s="4"/>
      <c r="I697" s="4"/>
      <c r="J697" s="4"/>
      <c r="K697" s="4"/>
      <c r="L697" s="4"/>
      <c r="M697" s="1"/>
      <c r="N697" s="1"/>
      <c r="O697" s="1"/>
      <c r="P697" s="1"/>
    </row>
    <row r="698" spans="6:16" ht="12.75">
      <c r="F698" s="40"/>
      <c r="G698" s="4"/>
      <c r="H698" s="4"/>
      <c r="I698" s="4"/>
      <c r="J698" s="4"/>
      <c r="K698" s="4"/>
      <c r="L698" s="4"/>
      <c r="M698" s="1"/>
      <c r="N698" s="1"/>
      <c r="O698" s="1"/>
      <c r="P698" s="1"/>
    </row>
    <row r="699" spans="6:16" ht="12.75">
      <c r="F699" s="40"/>
      <c r="G699" s="4"/>
      <c r="H699" s="4"/>
      <c r="I699" s="4"/>
      <c r="J699" s="4"/>
      <c r="K699" s="4"/>
      <c r="L699" s="4"/>
      <c r="M699" s="1"/>
      <c r="N699" s="1"/>
      <c r="O699" s="1"/>
      <c r="P699" s="1"/>
    </row>
    <row r="700" spans="6:16" ht="12.75">
      <c r="F700" s="40"/>
      <c r="G700" s="4"/>
      <c r="H700" s="4"/>
      <c r="I700" s="4"/>
      <c r="J700" s="4"/>
      <c r="K700" s="4"/>
      <c r="L700" s="4"/>
      <c r="M700" s="1"/>
      <c r="N700" s="1"/>
      <c r="O700" s="1"/>
      <c r="P700" s="1"/>
    </row>
    <row r="701" spans="6:16" ht="12.75">
      <c r="F701" s="40"/>
      <c r="G701" s="4"/>
      <c r="H701" s="4"/>
      <c r="I701" s="4"/>
      <c r="J701" s="4"/>
      <c r="K701" s="4"/>
      <c r="L701" s="4"/>
      <c r="M701" s="1"/>
      <c r="N701" s="1"/>
      <c r="O701" s="1"/>
      <c r="P701" s="1"/>
    </row>
    <row r="702" spans="6:16" ht="12.75">
      <c r="F702" s="40"/>
      <c r="G702" s="4"/>
      <c r="H702" s="4"/>
      <c r="I702" s="4"/>
      <c r="J702" s="4"/>
      <c r="K702" s="4"/>
      <c r="L702" s="4"/>
      <c r="M702" s="1"/>
      <c r="N702" s="1"/>
      <c r="O702" s="1"/>
      <c r="P702" s="1"/>
    </row>
    <row r="703" spans="6:16" ht="12.75">
      <c r="F703" s="40"/>
      <c r="G703" s="4"/>
      <c r="H703" s="4"/>
      <c r="I703" s="4"/>
      <c r="J703" s="4"/>
      <c r="K703" s="4"/>
      <c r="L703" s="4"/>
      <c r="M703" s="1"/>
      <c r="N703" s="1"/>
      <c r="O703" s="1"/>
      <c r="P703" s="1"/>
    </row>
    <row r="704" spans="6:16" ht="12.75">
      <c r="F704" s="40"/>
      <c r="G704" s="4"/>
      <c r="H704" s="4"/>
      <c r="I704" s="4"/>
      <c r="J704" s="4"/>
      <c r="K704" s="4"/>
      <c r="L704" s="4"/>
      <c r="M704" s="1"/>
      <c r="N704" s="1"/>
      <c r="O704" s="1"/>
      <c r="P704" s="1"/>
    </row>
    <row r="705" spans="6:16" ht="12.75">
      <c r="F705" s="40"/>
      <c r="G705" s="4"/>
      <c r="H705" s="4"/>
      <c r="I705" s="4"/>
      <c r="J705" s="4"/>
      <c r="K705" s="4"/>
      <c r="L705" s="4"/>
      <c r="M705" s="1"/>
      <c r="N705" s="1"/>
      <c r="O705" s="1"/>
      <c r="P705" s="1"/>
    </row>
    <row r="706" spans="6:16" ht="12.75">
      <c r="F706" s="40"/>
      <c r="G706" s="4"/>
      <c r="H706" s="4"/>
      <c r="I706" s="4"/>
      <c r="J706" s="4"/>
      <c r="K706" s="4"/>
      <c r="L706" s="4"/>
      <c r="M706" s="1"/>
      <c r="N706" s="1"/>
      <c r="O706" s="1"/>
      <c r="P706" s="1"/>
    </row>
    <row r="707" spans="6:16" ht="12.75">
      <c r="F707" s="40"/>
      <c r="G707" s="4"/>
      <c r="H707" s="4"/>
      <c r="I707" s="4"/>
      <c r="J707" s="4"/>
      <c r="K707" s="4"/>
      <c r="L707" s="4"/>
      <c r="M707" s="1"/>
      <c r="N707" s="1"/>
      <c r="O707" s="1"/>
      <c r="P707" s="1"/>
    </row>
    <row r="708" spans="6:16" ht="12.75">
      <c r="F708" s="40"/>
      <c r="G708" s="4"/>
      <c r="H708" s="4"/>
      <c r="I708" s="4"/>
      <c r="J708" s="4"/>
      <c r="K708" s="4"/>
      <c r="L708" s="4"/>
      <c r="M708" s="1"/>
      <c r="N708" s="1"/>
      <c r="O708" s="1"/>
      <c r="P708" s="1"/>
    </row>
    <row r="709" spans="6:16" ht="12.75">
      <c r="F709" s="40"/>
      <c r="G709" s="4"/>
      <c r="H709" s="4"/>
      <c r="I709" s="4"/>
      <c r="J709" s="4"/>
      <c r="K709" s="4"/>
      <c r="L709" s="4"/>
      <c r="M709" s="1"/>
      <c r="N709" s="1"/>
      <c r="O709" s="1"/>
      <c r="P709" s="1"/>
    </row>
    <row r="710" spans="6:16" ht="12.75">
      <c r="F710" s="40"/>
      <c r="G710" s="4"/>
      <c r="H710" s="4"/>
      <c r="I710" s="4"/>
      <c r="J710" s="4"/>
      <c r="K710" s="4"/>
      <c r="L710" s="4"/>
      <c r="M710" s="1"/>
      <c r="N710" s="1"/>
      <c r="O710" s="1"/>
      <c r="P710" s="1"/>
    </row>
    <row r="711" spans="6:16" ht="12.75">
      <c r="F711" s="40"/>
      <c r="G711" s="4"/>
      <c r="H711" s="4"/>
      <c r="I711" s="4"/>
      <c r="J711" s="4"/>
      <c r="K711" s="4"/>
      <c r="L711" s="4"/>
      <c r="M711" s="1"/>
      <c r="N711" s="1"/>
      <c r="O711" s="1"/>
      <c r="P711" s="1"/>
    </row>
    <row r="712" spans="6:16" ht="12.75">
      <c r="F712" s="40"/>
      <c r="G712" s="4"/>
      <c r="H712" s="4"/>
      <c r="I712" s="4"/>
      <c r="J712" s="4"/>
      <c r="K712" s="4"/>
      <c r="L712" s="4"/>
      <c r="M712" s="1"/>
      <c r="N712" s="1"/>
      <c r="O712" s="1"/>
      <c r="P712" s="1"/>
    </row>
    <row r="713" spans="6:16" ht="12.75">
      <c r="F713" s="40"/>
      <c r="G713" s="4"/>
      <c r="H713" s="4"/>
      <c r="I713" s="4"/>
      <c r="J713" s="4"/>
      <c r="K713" s="4"/>
      <c r="L713" s="4"/>
      <c r="M713" s="1"/>
      <c r="N713" s="1"/>
      <c r="O713" s="1"/>
      <c r="P713" s="1"/>
    </row>
    <row r="714" spans="6:16" ht="12.75">
      <c r="F714" s="40"/>
      <c r="G714" s="4"/>
      <c r="H714" s="4"/>
      <c r="I714" s="4"/>
      <c r="J714" s="4"/>
      <c r="K714" s="4"/>
      <c r="L714" s="4"/>
      <c r="M714" s="1"/>
      <c r="N714" s="1"/>
      <c r="O714" s="1"/>
      <c r="P714" s="1"/>
    </row>
    <row r="715" spans="6:16" ht="12.75">
      <c r="F715" s="40"/>
      <c r="G715" s="4"/>
      <c r="H715" s="4"/>
      <c r="I715" s="4"/>
      <c r="J715" s="4"/>
      <c r="K715" s="4"/>
      <c r="L715" s="4"/>
      <c r="M715" s="1"/>
      <c r="N715" s="1"/>
      <c r="O715" s="1"/>
      <c r="P715" s="1"/>
    </row>
    <row r="716" spans="6:16" ht="12.75">
      <c r="F716" s="40"/>
      <c r="G716" s="4"/>
      <c r="H716" s="4"/>
      <c r="I716" s="4"/>
      <c r="J716" s="4"/>
      <c r="K716" s="4"/>
      <c r="L716" s="4"/>
      <c r="M716" s="1"/>
      <c r="N716" s="1"/>
      <c r="O716" s="1"/>
      <c r="P716" s="1"/>
    </row>
    <row r="717" spans="6:16" ht="12.75">
      <c r="F717" s="40"/>
      <c r="G717" s="4"/>
      <c r="H717" s="4"/>
      <c r="I717" s="4"/>
      <c r="J717" s="4"/>
      <c r="K717" s="4"/>
      <c r="L717" s="4"/>
      <c r="M717" s="1"/>
      <c r="N717" s="1"/>
      <c r="O717" s="1"/>
      <c r="P717" s="1"/>
    </row>
    <row r="718" spans="6:16" ht="12.75">
      <c r="F718" s="40"/>
      <c r="G718" s="4"/>
      <c r="H718" s="4"/>
      <c r="I718" s="4"/>
      <c r="J718" s="4"/>
      <c r="K718" s="4"/>
      <c r="L718" s="4"/>
      <c r="M718" s="1"/>
      <c r="N718" s="1"/>
      <c r="O718" s="1"/>
      <c r="P718" s="1"/>
    </row>
    <row r="719" spans="6:16" ht="12.75">
      <c r="F719" s="40"/>
      <c r="G719" s="4"/>
      <c r="H719" s="4"/>
      <c r="I719" s="4"/>
      <c r="J719" s="4"/>
      <c r="K719" s="4"/>
      <c r="L719" s="4"/>
      <c r="M719" s="1"/>
      <c r="N719" s="1"/>
      <c r="O719" s="1"/>
      <c r="P719" s="1"/>
    </row>
    <row r="720" spans="6:16" ht="12.75">
      <c r="F720" s="40"/>
      <c r="G720" s="4"/>
      <c r="H720" s="4"/>
      <c r="I720" s="4"/>
      <c r="J720" s="4"/>
      <c r="K720" s="4"/>
      <c r="L720" s="4"/>
      <c r="M720" s="1"/>
      <c r="N720" s="1"/>
      <c r="O720" s="1"/>
      <c r="P720" s="1"/>
    </row>
    <row r="721" spans="6:16" ht="12.75">
      <c r="F721" s="40"/>
      <c r="G721" s="4"/>
      <c r="H721" s="4"/>
      <c r="I721" s="4"/>
      <c r="J721" s="4"/>
      <c r="K721" s="4"/>
      <c r="L721" s="4"/>
      <c r="M721" s="1"/>
      <c r="N721" s="1"/>
      <c r="O721" s="1"/>
      <c r="P721" s="1"/>
    </row>
    <row r="722" spans="6:16" ht="12.75">
      <c r="F722" s="40"/>
      <c r="G722" s="4"/>
      <c r="H722" s="4"/>
      <c r="I722" s="4"/>
      <c r="J722" s="4"/>
      <c r="K722" s="4"/>
      <c r="L722" s="4"/>
      <c r="M722" s="1"/>
      <c r="N722" s="1"/>
      <c r="O722" s="1"/>
      <c r="P722" s="1"/>
    </row>
    <row r="723" spans="6:16" ht="12.75">
      <c r="F723" s="40"/>
      <c r="G723" s="4"/>
      <c r="H723" s="4"/>
      <c r="I723" s="4"/>
      <c r="J723" s="4"/>
      <c r="K723" s="4"/>
      <c r="L723" s="4"/>
      <c r="M723" s="1"/>
      <c r="N723" s="1"/>
      <c r="O723" s="1"/>
      <c r="P723" s="1"/>
    </row>
    <row r="724" spans="6:16" ht="12.75">
      <c r="F724" s="40"/>
      <c r="G724" s="4"/>
      <c r="H724" s="4"/>
      <c r="I724" s="4"/>
      <c r="J724" s="4"/>
      <c r="K724" s="4"/>
      <c r="L724" s="4"/>
      <c r="M724" s="1"/>
      <c r="N724" s="1"/>
      <c r="O724" s="1"/>
      <c r="P724" s="1"/>
    </row>
    <row r="725" spans="6:16" ht="12.75">
      <c r="F725" s="40"/>
      <c r="G725" s="4"/>
      <c r="H725" s="4"/>
      <c r="I725" s="4"/>
      <c r="J725" s="4"/>
      <c r="K725" s="4"/>
      <c r="L725" s="4"/>
      <c r="M725" s="1"/>
      <c r="N725" s="1"/>
      <c r="O725" s="1"/>
      <c r="P725" s="1"/>
    </row>
    <row r="726" spans="6:16" ht="12.75">
      <c r="F726" s="40"/>
      <c r="G726" s="4"/>
      <c r="H726" s="4"/>
      <c r="I726" s="4"/>
      <c r="J726" s="4"/>
      <c r="K726" s="4"/>
      <c r="L726" s="4"/>
      <c r="M726" s="1"/>
      <c r="N726" s="1"/>
      <c r="O726" s="1"/>
      <c r="P726" s="1"/>
    </row>
    <row r="727" spans="6:16" ht="12.75">
      <c r="F727" s="40"/>
      <c r="G727" s="4"/>
      <c r="H727" s="4"/>
      <c r="I727" s="4"/>
      <c r="J727" s="4"/>
      <c r="K727" s="4"/>
      <c r="L727" s="4"/>
      <c r="M727" s="1"/>
      <c r="N727" s="1"/>
      <c r="O727" s="1"/>
      <c r="P727" s="1"/>
    </row>
    <row r="728" spans="6:16" ht="12.75">
      <c r="F728" s="40"/>
      <c r="G728" s="4"/>
      <c r="H728" s="4"/>
      <c r="I728" s="4"/>
      <c r="J728" s="4"/>
      <c r="K728" s="4"/>
      <c r="L728" s="4"/>
      <c r="M728" s="1"/>
      <c r="N728" s="1"/>
      <c r="O728" s="1"/>
      <c r="P728" s="1"/>
    </row>
    <row r="729" spans="6:16" ht="12.75">
      <c r="F729" s="40"/>
      <c r="G729" s="4"/>
      <c r="H729" s="4"/>
      <c r="I729" s="4"/>
      <c r="J729" s="4"/>
      <c r="K729" s="4"/>
      <c r="L729" s="4"/>
      <c r="M729" s="1"/>
      <c r="N729" s="1"/>
      <c r="O729" s="1"/>
      <c r="P729" s="1"/>
    </row>
    <row r="730" spans="6:16" ht="12.75">
      <c r="F730" s="40"/>
      <c r="G730" s="4"/>
      <c r="H730" s="4"/>
      <c r="I730" s="4"/>
      <c r="J730" s="4"/>
      <c r="K730" s="4"/>
      <c r="L730" s="4"/>
      <c r="M730" s="1"/>
      <c r="N730" s="1"/>
      <c r="O730" s="1"/>
      <c r="P730" s="1"/>
    </row>
    <row r="731" spans="6:16" ht="12.75">
      <c r="F731" s="40"/>
      <c r="G731" s="4"/>
      <c r="H731" s="4"/>
      <c r="I731" s="4"/>
      <c r="J731" s="4"/>
      <c r="K731" s="4"/>
      <c r="L731" s="4"/>
      <c r="M731" s="1"/>
      <c r="N731" s="1"/>
      <c r="O731" s="1"/>
      <c r="P731" s="1"/>
    </row>
    <row r="732" spans="6:16" ht="12.75">
      <c r="F732" s="40"/>
      <c r="G732" s="4"/>
      <c r="H732" s="4"/>
      <c r="I732" s="4"/>
      <c r="J732" s="4"/>
      <c r="K732" s="4"/>
      <c r="L732" s="4"/>
      <c r="M732" s="1"/>
      <c r="N732" s="1"/>
      <c r="O732" s="1"/>
      <c r="P732" s="1"/>
    </row>
    <row r="733" spans="6:16" ht="12.75">
      <c r="F733" s="40"/>
      <c r="G733" s="4"/>
      <c r="H733" s="4"/>
      <c r="I733" s="4"/>
      <c r="J733" s="4"/>
      <c r="K733" s="4"/>
      <c r="L733" s="4"/>
      <c r="M733" s="1"/>
      <c r="N733" s="1"/>
      <c r="O733" s="1"/>
      <c r="P733" s="1"/>
    </row>
    <row r="734" spans="6:16" ht="12.75">
      <c r="F734" s="40"/>
      <c r="G734" s="4"/>
      <c r="H734" s="4"/>
      <c r="I734" s="4"/>
      <c r="J734" s="4"/>
      <c r="K734" s="4"/>
      <c r="L734" s="4"/>
      <c r="M734" s="1"/>
      <c r="N734" s="1"/>
      <c r="O734" s="1"/>
      <c r="P734" s="1"/>
    </row>
    <row r="735" spans="6:16" ht="12.75">
      <c r="F735" s="40"/>
      <c r="G735" s="4"/>
      <c r="H735" s="4"/>
      <c r="I735" s="4"/>
      <c r="J735" s="4"/>
      <c r="K735" s="4"/>
      <c r="L735" s="4"/>
      <c r="M735" s="1"/>
      <c r="N735" s="1"/>
      <c r="O735" s="1"/>
      <c r="P735" s="1"/>
    </row>
    <row r="736" spans="6:16" ht="12.75">
      <c r="F736" s="40"/>
      <c r="G736" s="4"/>
      <c r="H736" s="4"/>
      <c r="I736" s="4"/>
      <c r="J736" s="4"/>
      <c r="K736" s="4"/>
      <c r="L736" s="4"/>
      <c r="M736" s="1"/>
      <c r="N736" s="1"/>
      <c r="O736" s="1"/>
      <c r="P736" s="1"/>
    </row>
    <row r="737" spans="6:16" ht="12.75">
      <c r="F737" s="40"/>
      <c r="G737" s="4"/>
      <c r="H737" s="4"/>
      <c r="I737" s="4"/>
      <c r="J737" s="4"/>
      <c r="K737" s="4"/>
      <c r="L737" s="4"/>
      <c r="M737" s="1"/>
      <c r="N737" s="1"/>
      <c r="O737" s="1"/>
      <c r="P737" s="1"/>
    </row>
    <row r="738" spans="6:16" ht="12.75">
      <c r="F738" s="40"/>
      <c r="G738" s="4"/>
      <c r="H738" s="4"/>
      <c r="I738" s="4"/>
      <c r="J738" s="4"/>
      <c r="K738" s="4"/>
      <c r="L738" s="4"/>
      <c r="M738" s="1"/>
      <c r="N738" s="1"/>
      <c r="O738" s="1"/>
      <c r="P738" s="1"/>
    </row>
    <row r="739" spans="6:16" ht="12.75">
      <c r="F739" s="40"/>
      <c r="G739" s="4"/>
      <c r="H739" s="4"/>
      <c r="I739" s="4"/>
      <c r="J739" s="4"/>
      <c r="K739" s="4"/>
      <c r="L739" s="4"/>
      <c r="M739" s="1"/>
      <c r="N739" s="1"/>
      <c r="O739" s="1"/>
      <c r="P739" s="1"/>
    </row>
    <row r="740" spans="6:16" ht="12.75">
      <c r="F740" s="40"/>
      <c r="G740" s="4"/>
      <c r="H740" s="4"/>
      <c r="I740" s="4"/>
      <c r="J740" s="4"/>
      <c r="K740" s="4"/>
      <c r="L740" s="4"/>
      <c r="M740" s="1"/>
      <c r="N740" s="1"/>
      <c r="O740" s="1"/>
      <c r="P740" s="1"/>
    </row>
    <row r="741" spans="6:16" ht="12.75">
      <c r="F741" s="40"/>
      <c r="G741" s="4"/>
      <c r="H741" s="4"/>
      <c r="I741" s="4"/>
      <c r="J741" s="4"/>
      <c r="K741" s="4"/>
      <c r="L741" s="4"/>
      <c r="M741" s="1"/>
      <c r="N741" s="1"/>
      <c r="O741" s="1"/>
      <c r="P741" s="1"/>
    </row>
    <row r="742" spans="6:16" ht="12.75">
      <c r="F742" s="40"/>
      <c r="G742" s="4"/>
      <c r="H742" s="4"/>
      <c r="I742" s="4"/>
      <c r="J742" s="4"/>
      <c r="K742" s="4"/>
      <c r="L742" s="4"/>
      <c r="M742" s="1"/>
      <c r="N742" s="1"/>
      <c r="O742" s="1"/>
      <c r="P742" s="1"/>
    </row>
    <row r="743" spans="6:16" ht="12.75">
      <c r="F743" s="40"/>
      <c r="G743" s="4"/>
      <c r="H743" s="4"/>
      <c r="I743" s="4"/>
      <c r="J743" s="4"/>
      <c r="K743" s="4"/>
      <c r="L743" s="4"/>
      <c r="M743" s="1"/>
      <c r="N743" s="1"/>
      <c r="O743" s="1"/>
      <c r="P743" s="1"/>
    </row>
    <row r="744" spans="6:16" ht="12.75">
      <c r="F744" s="40"/>
      <c r="G744" s="4"/>
      <c r="H744" s="4"/>
      <c r="I744" s="4"/>
      <c r="J744" s="4"/>
      <c r="K744" s="4"/>
      <c r="L744" s="4"/>
      <c r="M744" s="1"/>
      <c r="N744" s="1"/>
      <c r="O744" s="1"/>
      <c r="P744" s="1"/>
    </row>
    <row r="745" spans="6:16" ht="12.75">
      <c r="F745" s="40"/>
      <c r="G745" s="4"/>
      <c r="H745" s="4"/>
      <c r="I745" s="4"/>
      <c r="J745" s="4"/>
      <c r="K745" s="4"/>
      <c r="L745" s="4"/>
      <c r="M745" s="1"/>
      <c r="N745" s="1"/>
      <c r="O745" s="1"/>
      <c r="P745" s="1"/>
    </row>
    <row r="746" spans="6:16" ht="12.75">
      <c r="F746" s="40"/>
      <c r="G746" s="4"/>
      <c r="H746" s="4"/>
      <c r="I746" s="4"/>
      <c r="J746" s="4"/>
      <c r="K746" s="4"/>
      <c r="L746" s="4"/>
      <c r="M746" s="1"/>
      <c r="N746" s="1"/>
      <c r="O746" s="1"/>
      <c r="P746" s="1"/>
    </row>
    <row r="747" spans="6:16" ht="12.75">
      <c r="F747" s="40"/>
      <c r="G747" s="4"/>
      <c r="H747" s="4"/>
      <c r="I747" s="4"/>
      <c r="J747" s="4"/>
      <c r="K747" s="4"/>
      <c r="L747" s="4"/>
      <c r="M747" s="1"/>
      <c r="N747" s="1"/>
      <c r="O747" s="1"/>
      <c r="P747" s="1"/>
    </row>
    <row r="748" spans="6:16" ht="12.75">
      <c r="F748" s="40"/>
      <c r="G748" s="4"/>
      <c r="H748" s="4"/>
      <c r="I748" s="4"/>
      <c r="J748" s="4"/>
      <c r="K748" s="4"/>
      <c r="L748" s="4"/>
      <c r="M748" s="1"/>
      <c r="N748" s="1"/>
      <c r="O748" s="1"/>
      <c r="P748" s="1"/>
    </row>
    <row r="749" spans="6:16" ht="12.75">
      <c r="F749" s="40"/>
      <c r="G749" s="4"/>
      <c r="H749" s="4"/>
      <c r="I749" s="4"/>
      <c r="J749" s="4"/>
      <c r="K749" s="4"/>
      <c r="L749" s="4"/>
      <c r="M749" s="1"/>
      <c r="N749" s="1"/>
      <c r="O749" s="1"/>
      <c r="P749" s="1"/>
    </row>
    <row r="750" spans="6:16" ht="12.75">
      <c r="F750" s="40"/>
      <c r="G750" s="4"/>
      <c r="H750" s="4"/>
      <c r="I750" s="4"/>
      <c r="J750" s="4"/>
      <c r="K750" s="4"/>
      <c r="L750" s="4"/>
      <c r="M750" s="1"/>
      <c r="N750" s="1"/>
      <c r="O750" s="1"/>
      <c r="P750" s="1"/>
    </row>
    <row r="751" spans="6:16" ht="12.75">
      <c r="F751" s="40"/>
      <c r="G751" s="4"/>
      <c r="H751" s="4"/>
      <c r="I751" s="4"/>
      <c r="J751" s="4"/>
      <c r="K751" s="4"/>
      <c r="L751" s="4"/>
      <c r="M751" s="1"/>
      <c r="N751" s="1"/>
      <c r="O751" s="1"/>
      <c r="P751" s="1"/>
    </row>
    <row r="752" spans="6:16" ht="12.75">
      <c r="F752" s="40"/>
      <c r="G752" s="4"/>
      <c r="H752" s="4"/>
      <c r="I752" s="4"/>
      <c r="J752" s="4"/>
      <c r="K752" s="4"/>
      <c r="L752" s="4"/>
      <c r="M752" s="1"/>
      <c r="N752" s="1"/>
      <c r="O752" s="1"/>
      <c r="P752" s="1"/>
    </row>
    <row r="753" spans="6:16" ht="12.75">
      <c r="F753" s="40"/>
      <c r="G753" s="4"/>
      <c r="H753" s="4"/>
      <c r="I753" s="4"/>
      <c r="J753" s="4"/>
      <c r="K753" s="4"/>
      <c r="L753" s="4"/>
      <c r="M753" s="1"/>
      <c r="N753" s="1"/>
      <c r="O753" s="1"/>
      <c r="P753" s="1"/>
    </row>
    <row r="754" spans="6:16" ht="12.75">
      <c r="F754" s="40"/>
      <c r="G754" s="4"/>
      <c r="H754" s="4"/>
      <c r="I754" s="4"/>
      <c r="J754" s="4"/>
      <c r="K754" s="4"/>
      <c r="L754" s="4"/>
      <c r="M754" s="1"/>
      <c r="N754" s="1"/>
      <c r="O754" s="1"/>
      <c r="P754" s="1"/>
    </row>
    <row r="755" spans="6:16" ht="12.75">
      <c r="F755" s="40"/>
      <c r="G755" s="4"/>
      <c r="H755" s="4"/>
      <c r="I755" s="4"/>
      <c r="J755" s="4"/>
      <c r="K755" s="4"/>
      <c r="L755" s="4"/>
      <c r="M755" s="1"/>
      <c r="N755" s="1"/>
      <c r="O755" s="1"/>
      <c r="P755" s="1"/>
    </row>
    <row r="756" spans="6:16" ht="12.75">
      <c r="F756" s="40"/>
      <c r="G756" s="4"/>
      <c r="H756" s="4"/>
      <c r="I756" s="4"/>
      <c r="J756" s="4"/>
      <c r="K756" s="4"/>
      <c r="L756" s="4"/>
      <c r="M756" s="1"/>
      <c r="N756" s="1"/>
      <c r="O756" s="1"/>
      <c r="P756" s="1"/>
    </row>
    <row r="757" spans="6:16" ht="12.75">
      <c r="F757" s="40"/>
      <c r="G757" s="4"/>
      <c r="H757" s="4"/>
      <c r="I757" s="4"/>
      <c r="J757" s="4"/>
      <c r="K757" s="4"/>
      <c r="L757" s="4"/>
      <c r="M757" s="1"/>
      <c r="N757" s="1"/>
      <c r="O757" s="1"/>
      <c r="P757" s="1"/>
    </row>
    <row r="758" spans="6:16" ht="12.75">
      <c r="F758" s="40"/>
      <c r="G758" s="4"/>
      <c r="H758" s="4"/>
      <c r="I758" s="4"/>
      <c r="J758" s="4"/>
      <c r="K758" s="4"/>
      <c r="L758" s="4"/>
      <c r="M758" s="1"/>
      <c r="N758" s="1"/>
      <c r="O758" s="1"/>
      <c r="P758" s="1"/>
    </row>
    <row r="759" spans="6:16" ht="12.75">
      <c r="F759" s="40"/>
      <c r="G759" s="4"/>
      <c r="H759" s="4"/>
      <c r="I759" s="4"/>
      <c r="J759" s="4"/>
      <c r="K759" s="4"/>
      <c r="L759" s="4"/>
      <c r="M759" s="1"/>
      <c r="N759" s="1"/>
      <c r="O759" s="1"/>
      <c r="P759" s="1"/>
    </row>
    <row r="760" spans="6:16" ht="12.75">
      <c r="F760" s="40"/>
      <c r="G760" s="4"/>
      <c r="H760" s="4"/>
      <c r="I760" s="4"/>
      <c r="J760" s="4"/>
      <c r="K760" s="4"/>
      <c r="L760" s="4"/>
      <c r="M760" s="1"/>
      <c r="N760" s="1"/>
      <c r="O760" s="1"/>
      <c r="P760" s="1"/>
    </row>
    <row r="761" spans="6:16" ht="12.75">
      <c r="F761" s="40"/>
      <c r="G761" s="4"/>
      <c r="H761" s="4"/>
      <c r="I761" s="4"/>
      <c r="J761" s="4"/>
      <c r="K761" s="4"/>
      <c r="L761" s="4"/>
      <c r="M761" s="1"/>
      <c r="N761" s="1"/>
      <c r="O761" s="1"/>
      <c r="P761" s="1"/>
    </row>
    <row r="762" spans="6:16" ht="12.75">
      <c r="F762" s="40"/>
      <c r="G762" s="4"/>
      <c r="H762" s="4"/>
      <c r="I762" s="4"/>
      <c r="J762" s="4"/>
      <c r="K762" s="4"/>
      <c r="L762" s="4"/>
      <c r="M762" s="1"/>
      <c r="N762" s="1"/>
      <c r="O762" s="1"/>
      <c r="P762" s="1"/>
    </row>
    <row r="763" spans="6:16" ht="12.75">
      <c r="F763" s="40"/>
      <c r="G763" s="4"/>
      <c r="H763" s="4"/>
      <c r="I763" s="4"/>
      <c r="J763" s="4"/>
      <c r="K763" s="4"/>
      <c r="L763" s="4"/>
      <c r="M763" s="1"/>
      <c r="N763" s="1"/>
      <c r="O763" s="1"/>
      <c r="P763" s="1"/>
    </row>
    <row r="764" spans="6:16" ht="12.75">
      <c r="F764" s="40"/>
      <c r="G764" s="4"/>
      <c r="H764" s="4"/>
      <c r="I764" s="4"/>
      <c r="J764" s="4"/>
      <c r="K764" s="4"/>
      <c r="L764" s="4"/>
      <c r="M764" s="1"/>
      <c r="N764" s="1"/>
      <c r="O764" s="1"/>
      <c r="P764" s="1"/>
    </row>
    <row r="765" spans="6:16" ht="12.75">
      <c r="F765" s="40"/>
      <c r="G765" s="4"/>
      <c r="H765" s="4"/>
      <c r="I765" s="4"/>
      <c r="J765" s="4"/>
      <c r="K765" s="4"/>
      <c r="L765" s="4"/>
      <c r="M765" s="1"/>
      <c r="N765" s="1"/>
      <c r="O765" s="1"/>
      <c r="P765" s="1"/>
    </row>
    <row r="766" spans="6:16" ht="12.75">
      <c r="F766" s="40"/>
      <c r="G766" s="4"/>
      <c r="H766" s="4"/>
      <c r="I766" s="4"/>
      <c r="J766" s="4"/>
      <c r="K766" s="4"/>
      <c r="L766" s="4"/>
      <c r="M766" s="1"/>
      <c r="N766" s="1"/>
      <c r="O766" s="1"/>
      <c r="P766" s="1"/>
    </row>
    <row r="767" spans="6:16" ht="12.75">
      <c r="F767" s="40"/>
      <c r="G767" s="4"/>
      <c r="H767" s="4"/>
      <c r="I767" s="4"/>
      <c r="J767" s="4"/>
      <c r="K767" s="4"/>
      <c r="L767" s="4"/>
      <c r="M767" s="1"/>
      <c r="N767" s="1"/>
      <c r="O767" s="1"/>
      <c r="P767" s="1"/>
    </row>
    <row r="768" spans="6:16" ht="12.75">
      <c r="F768" s="40"/>
      <c r="G768" s="4"/>
      <c r="H768" s="4"/>
      <c r="I768" s="4"/>
      <c r="J768" s="4"/>
      <c r="K768" s="4"/>
      <c r="L768" s="4"/>
      <c r="M768" s="1"/>
      <c r="N768" s="1"/>
      <c r="O768" s="1"/>
      <c r="P768" s="1"/>
    </row>
    <row r="769" spans="6:16" ht="12.75">
      <c r="F769" s="40"/>
      <c r="G769" s="4"/>
      <c r="H769" s="4"/>
      <c r="I769" s="4"/>
      <c r="J769" s="4"/>
      <c r="K769" s="4"/>
      <c r="L769" s="4"/>
      <c r="M769" s="1"/>
      <c r="N769" s="1"/>
      <c r="O769" s="1"/>
      <c r="P769" s="1"/>
    </row>
    <row r="770" spans="6:16" ht="12.75">
      <c r="F770" s="40"/>
      <c r="G770" s="4"/>
      <c r="H770" s="4"/>
      <c r="I770" s="4"/>
      <c r="J770" s="4"/>
      <c r="K770" s="4"/>
      <c r="L770" s="4"/>
      <c r="M770" s="1"/>
      <c r="N770" s="1"/>
      <c r="O770" s="1"/>
      <c r="P770" s="1"/>
    </row>
    <row r="771" spans="6:16" ht="12.75">
      <c r="F771" s="40"/>
      <c r="G771" s="4"/>
      <c r="H771" s="4"/>
      <c r="I771" s="4"/>
      <c r="J771" s="4"/>
      <c r="K771" s="4"/>
      <c r="L771" s="4"/>
      <c r="M771" s="1"/>
      <c r="N771" s="1"/>
      <c r="O771" s="1"/>
      <c r="P771" s="1"/>
    </row>
    <row r="772" spans="6:16" ht="12.75">
      <c r="F772" s="40"/>
      <c r="G772" s="4"/>
      <c r="H772" s="4"/>
      <c r="I772" s="4"/>
      <c r="J772" s="4"/>
      <c r="K772" s="4"/>
      <c r="L772" s="4"/>
      <c r="M772" s="1"/>
      <c r="N772" s="1"/>
      <c r="O772" s="1"/>
      <c r="P772" s="1"/>
    </row>
    <row r="773" spans="6:16" ht="12.75">
      <c r="F773" s="40"/>
      <c r="G773" s="4"/>
      <c r="H773" s="4"/>
      <c r="I773" s="4"/>
      <c r="J773" s="4"/>
      <c r="K773" s="4"/>
      <c r="L773" s="4"/>
      <c r="M773" s="1"/>
      <c r="N773" s="1"/>
      <c r="O773" s="1"/>
      <c r="P773" s="1"/>
    </row>
    <row r="774" spans="6:16" ht="12.75">
      <c r="F774" s="40"/>
      <c r="G774" s="4"/>
      <c r="H774" s="4"/>
      <c r="I774" s="4"/>
      <c r="J774" s="4"/>
      <c r="K774" s="4"/>
      <c r="L774" s="4"/>
      <c r="M774" s="1"/>
      <c r="N774" s="1"/>
      <c r="O774" s="1"/>
      <c r="P774" s="1"/>
    </row>
    <row r="775" spans="6:16" ht="12.75">
      <c r="F775" s="40"/>
      <c r="G775" s="4"/>
      <c r="H775" s="4"/>
      <c r="I775" s="4"/>
      <c r="J775" s="4"/>
      <c r="K775" s="4"/>
      <c r="L775" s="4"/>
      <c r="M775" s="1"/>
      <c r="N775" s="1"/>
      <c r="O775" s="1"/>
      <c r="P775" s="1"/>
    </row>
    <row r="776" spans="6:16" ht="12.75">
      <c r="F776" s="40"/>
      <c r="G776" s="4"/>
      <c r="H776" s="4"/>
      <c r="I776" s="4"/>
      <c r="J776" s="4"/>
      <c r="K776" s="4"/>
      <c r="L776" s="4"/>
      <c r="M776" s="1"/>
      <c r="N776" s="1"/>
      <c r="O776" s="1"/>
      <c r="P776" s="1"/>
    </row>
    <row r="777" spans="6:16" ht="12.75">
      <c r="F777" s="40"/>
      <c r="G777" s="4"/>
      <c r="H777" s="4"/>
      <c r="I777" s="4"/>
      <c r="J777" s="4"/>
      <c r="K777" s="4"/>
      <c r="L777" s="4"/>
      <c r="M777" s="1"/>
      <c r="N777" s="1"/>
      <c r="O777" s="1"/>
      <c r="P777" s="1"/>
    </row>
    <row r="778" spans="6:16" ht="12.75">
      <c r="F778" s="40"/>
      <c r="G778" s="4"/>
      <c r="H778" s="4"/>
      <c r="I778" s="4"/>
      <c r="J778" s="4"/>
      <c r="K778" s="4"/>
      <c r="L778" s="4"/>
      <c r="M778" s="1"/>
      <c r="N778" s="1"/>
      <c r="O778" s="1"/>
      <c r="P778" s="1"/>
    </row>
    <row r="779" spans="6:16" ht="12.75">
      <c r="F779" s="40"/>
      <c r="G779" s="4"/>
      <c r="H779" s="4"/>
      <c r="I779" s="4"/>
      <c r="J779" s="4"/>
      <c r="K779" s="4"/>
      <c r="L779" s="4"/>
      <c r="M779" s="1"/>
      <c r="N779" s="1"/>
      <c r="O779" s="1"/>
      <c r="P779" s="1"/>
    </row>
    <row r="780" spans="6:16" ht="12.75">
      <c r="F780" s="40"/>
      <c r="G780" s="4"/>
      <c r="H780" s="4"/>
      <c r="I780" s="4"/>
      <c r="J780" s="4"/>
      <c r="K780" s="4"/>
      <c r="L780" s="4"/>
      <c r="M780" s="1"/>
      <c r="N780" s="1"/>
      <c r="O780" s="1"/>
      <c r="P780" s="1"/>
    </row>
    <row r="781" spans="6:16" ht="12.75">
      <c r="F781" s="40"/>
      <c r="G781" s="4"/>
      <c r="H781" s="4"/>
      <c r="I781" s="4"/>
      <c r="J781" s="4"/>
      <c r="K781" s="4"/>
      <c r="L781" s="4"/>
      <c r="M781" s="1"/>
      <c r="N781" s="1"/>
      <c r="O781" s="1"/>
      <c r="P781" s="1"/>
    </row>
    <row r="782" spans="6:16" ht="12.75">
      <c r="F782" s="40"/>
      <c r="G782" s="4"/>
      <c r="H782" s="4"/>
      <c r="I782" s="4"/>
      <c r="J782" s="4"/>
      <c r="K782" s="4"/>
      <c r="L782" s="4"/>
      <c r="M782" s="1"/>
      <c r="N782" s="1"/>
      <c r="O782" s="1"/>
      <c r="P782" s="1"/>
    </row>
    <row r="783" spans="6:16" ht="12.75">
      <c r="F783" s="40"/>
      <c r="G783" s="4"/>
      <c r="H783" s="4"/>
      <c r="I783" s="4"/>
      <c r="J783" s="4"/>
      <c r="K783" s="4"/>
      <c r="L783" s="4"/>
      <c r="M783" s="1"/>
      <c r="N783" s="1"/>
      <c r="O783" s="1"/>
      <c r="P783" s="1"/>
    </row>
    <row r="784" spans="6:16" ht="12.75">
      <c r="F784" s="40"/>
      <c r="G784" s="4"/>
      <c r="H784" s="4"/>
      <c r="I784" s="4"/>
      <c r="J784" s="4"/>
      <c r="K784" s="4"/>
      <c r="L784" s="4"/>
      <c r="M784" s="1"/>
      <c r="N784" s="1"/>
      <c r="O784" s="1"/>
      <c r="P784" s="1"/>
    </row>
    <row r="785" spans="6:16" ht="12.75">
      <c r="F785" s="40"/>
      <c r="G785" s="4"/>
      <c r="H785" s="4"/>
      <c r="I785" s="4"/>
      <c r="J785" s="4"/>
      <c r="K785" s="4"/>
      <c r="L785" s="4"/>
      <c r="M785" s="1"/>
      <c r="N785" s="1"/>
      <c r="O785" s="1"/>
      <c r="P785" s="1"/>
    </row>
    <row r="786" spans="6:16" ht="12.75">
      <c r="F786" s="40"/>
      <c r="G786" s="4"/>
      <c r="H786" s="4"/>
      <c r="I786" s="4"/>
      <c r="J786" s="4"/>
      <c r="K786" s="4"/>
      <c r="L786" s="4"/>
      <c r="M786" s="1"/>
      <c r="N786" s="1"/>
      <c r="O786" s="1"/>
      <c r="P786" s="1"/>
    </row>
    <row r="787" spans="6:16" ht="12.75">
      <c r="F787" s="40"/>
      <c r="G787" s="4"/>
      <c r="H787" s="4"/>
      <c r="I787" s="4"/>
      <c r="J787" s="4"/>
      <c r="K787" s="4"/>
      <c r="L787" s="4"/>
      <c r="M787" s="1"/>
      <c r="N787" s="1"/>
      <c r="O787" s="1"/>
      <c r="P787" s="1"/>
    </row>
    <row r="788" spans="6:16" ht="12.75">
      <c r="F788" s="40"/>
      <c r="G788" s="4"/>
      <c r="H788" s="4"/>
      <c r="I788" s="4"/>
      <c r="J788" s="4"/>
      <c r="K788" s="4"/>
      <c r="L788" s="4"/>
      <c r="M788" s="1"/>
      <c r="N788" s="1"/>
      <c r="O788" s="1"/>
      <c r="P788" s="1"/>
    </row>
    <row r="789" spans="6:16" ht="12.75">
      <c r="F789" s="40"/>
      <c r="G789" s="4"/>
      <c r="H789" s="4"/>
      <c r="I789" s="4"/>
      <c r="J789" s="4"/>
      <c r="K789" s="4"/>
      <c r="L789" s="4"/>
      <c r="M789" s="1"/>
      <c r="N789" s="1"/>
      <c r="O789" s="1"/>
      <c r="P789" s="1"/>
    </row>
    <row r="790" spans="6:16" ht="12.75">
      <c r="F790" s="40"/>
      <c r="G790" s="4"/>
      <c r="H790" s="4"/>
      <c r="I790" s="4"/>
      <c r="J790" s="4"/>
      <c r="K790" s="4"/>
      <c r="L790" s="4"/>
      <c r="M790" s="1"/>
      <c r="N790" s="1"/>
      <c r="O790" s="1"/>
      <c r="P790" s="1"/>
    </row>
    <row r="791" spans="6:16" ht="12.75">
      <c r="F791" s="40"/>
      <c r="G791" s="4"/>
      <c r="H791" s="4"/>
      <c r="I791" s="4"/>
      <c r="J791" s="4"/>
      <c r="K791" s="4"/>
      <c r="L791" s="4"/>
      <c r="M791" s="1"/>
      <c r="N791" s="1"/>
      <c r="O791" s="1"/>
      <c r="P791" s="1"/>
    </row>
    <row r="792" spans="6:16" ht="12.75">
      <c r="F792" s="40"/>
      <c r="G792" s="4"/>
      <c r="H792" s="4"/>
      <c r="I792" s="4"/>
      <c r="J792" s="4"/>
      <c r="K792" s="4"/>
      <c r="L792" s="4"/>
      <c r="M792" s="1"/>
      <c r="N792" s="1"/>
      <c r="O792" s="1"/>
      <c r="P792" s="1"/>
    </row>
    <row r="793" spans="6:16" ht="12.75">
      <c r="F793" s="40"/>
      <c r="G793" s="4"/>
      <c r="H793" s="4"/>
      <c r="I793" s="4"/>
      <c r="J793" s="4"/>
      <c r="K793" s="4"/>
      <c r="L793" s="4"/>
      <c r="M793" s="1"/>
      <c r="N793" s="1"/>
      <c r="O793" s="1"/>
      <c r="P793" s="1"/>
    </row>
    <row r="794" spans="6:16" ht="12.75">
      <c r="F794" s="40"/>
      <c r="G794" s="4"/>
      <c r="H794" s="4"/>
      <c r="I794" s="4"/>
      <c r="J794" s="4"/>
      <c r="K794" s="4"/>
      <c r="L794" s="4"/>
      <c r="M794" s="1"/>
      <c r="N794" s="1"/>
      <c r="O794" s="1"/>
      <c r="P794" s="1"/>
    </row>
    <row r="795" spans="6:16" ht="12.75">
      <c r="F795" s="40"/>
      <c r="G795" s="4"/>
      <c r="H795" s="4"/>
      <c r="I795" s="4"/>
      <c r="J795" s="4"/>
      <c r="K795" s="4"/>
      <c r="L795" s="4"/>
      <c r="M795" s="1"/>
      <c r="N795" s="1"/>
      <c r="O795" s="1"/>
      <c r="P795" s="1"/>
    </row>
    <row r="796" spans="6:16" ht="12.75">
      <c r="F796" s="40"/>
      <c r="G796" s="4"/>
      <c r="H796" s="4"/>
      <c r="I796" s="4"/>
      <c r="J796" s="4"/>
      <c r="K796" s="4"/>
      <c r="L796" s="4"/>
      <c r="M796" s="1"/>
      <c r="N796" s="1"/>
      <c r="O796" s="1"/>
      <c r="P796" s="1"/>
    </row>
    <row r="797" spans="6:16" ht="12.75">
      <c r="F797" s="40"/>
      <c r="G797" s="4"/>
      <c r="H797" s="4"/>
      <c r="I797" s="4"/>
      <c r="J797" s="4"/>
      <c r="K797" s="4"/>
      <c r="L797" s="4"/>
      <c r="M797" s="1"/>
      <c r="N797" s="1"/>
      <c r="O797" s="1"/>
      <c r="P797" s="1"/>
    </row>
    <row r="798" spans="6:16" ht="12.75">
      <c r="F798" s="40"/>
      <c r="G798" s="4"/>
      <c r="H798" s="4"/>
      <c r="I798" s="4"/>
      <c r="J798" s="4"/>
      <c r="K798" s="4"/>
      <c r="L798" s="4"/>
      <c r="M798" s="1"/>
      <c r="N798" s="1"/>
      <c r="O798" s="1"/>
      <c r="P798" s="1"/>
    </row>
    <row r="799" spans="6:16" ht="12.75">
      <c r="F799" s="40"/>
      <c r="G799" s="4"/>
      <c r="H799" s="4"/>
      <c r="I799" s="4"/>
      <c r="J799" s="4"/>
      <c r="K799" s="4"/>
      <c r="L799" s="4"/>
      <c r="M799" s="1"/>
      <c r="N799" s="1"/>
      <c r="O799" s="1"/>
      <c r="P799" s="1"/>
    </row>
    <row r="800" spans="6:16" ht="12.75">
      <c r="F800" s="40"/>
      <c r="G800" s="4"/>
      <c r="H800" s="4"/>
      <c r="I800" s="4"/>
      <c r="J800" s="4"/>
      <c r="K800" s="4"/>
      <c r="L800" s="4"/>
      <c r="M800" s="1"/>
      <c r="N800" s="1"/>
      <c r="O800" s="1"/>
      <c r="P800" s="1"/>
    </row>
    <row r="801" spans="6:16" ht="12.75">
      <c r="F801" s="40"/>
      <c r="G801" s="4"/>
      <c r="H801" s="4"/>
      <c r="I801" s="4"/>
      <c r="J801" s="4"/>
      <c r="K801" s="4"/>
      <c r="L801" s="4"/>
      <c r="M801" s="1"/>
      <c r="N801" s="1"/>
      <c r="O801" s="1"/>
      <c r="P801" s="1"/>
    </row>
    <row r="802" spans="6:16" ht="12.75">
      <c r="F802" s="40"/>
      <c r="G802" s="4"/>
      <c r="H802" s="4"/>
      <c r="I802" s="4"/>
      <c r="J802" s="4"/>
      <c r="K802" s="4"/>
      <c r="L802" s="4"/>
      <c r="M802" s="1"/>
      <c r="N802" s="1"/>
      <c r="O802" s="1"/>
      <c r="P802" s="1"/>
    </row>
    <row r="803" spans="6:16" ht="12.75">
      <c r="F803" s="40"/>
      <c r="G803" s="4"/>
      <c r="H803" s="4"/>
      <c r="I803" s="4"/>
      <c r="J803" s="4"/>
      <c r="K803" s="4"/>
      <c r="L803" s="4"/>
      <c r="M803" s="1"/>
      <c r="N803" s="1"/>
      <c r="O803" s="1"/>
      <c r="P803" s="1"/>
    </row>
    <row r="804" spans="6:16" ht="12.75">
      <c r="F804" s="40"/>
      <c r="G804" s="4"/>
      <c r="H804" s="4"/>
      <c r="I804" s="4"/>
      <c r="J804" s="4"/>
      <c r="K804" s="4"/>
      <c r="L804" s="4"/>
      <c r="M804" s="1"/>
      <c r="N804" s="1"/>
      <c r="O804" s="1"/>
      <c r="P804" s="1"/>
    </row>
    <row r="805" spans="6:16" ht="12.75">
      <c r="F805" s="40"/>
      <c r="G805" s="4"/>
      <c r="H805" s="4"/>
      <c r="I805" s="4"/>
      <c r="J805" s="4"/>
      <c r="K805" s="4"/>
      <c r="L805" s="4"/>
      <c r="M805" s="1"/>
      <c r="N805" s="1"/>
      <c r="O805" s="1"/>
      <c r="P805" s="1"/>
    </row>
    <row r="806" spans="6:16" ht="12.75">
      <c r="F806" s="40"/>
      <c r="G806" s="4"/>
      <c r="H806" s="4"/>
      <c r="I806" s="4"/>
      <c r="J806" s="4"/>
      <c r="K806" s="4"/>
      <c r="L806" s="4"/>
      <c r="M806" s="1"/>
      <c r="N806" s="1"/>
      <c r="O806" s="1"/>
      <c r="P806" s="1"/>
    </row>
    <row r="807" spans="6:16" ht="12.75">
      <c r="F807" s="40"/>
      <c r="G807" s="4"/>
      <c r="H807" s="4"/>
      <c r="I807" s="4"/>
      <c r="J807" s="4"/>
      <c r="K807" s="4"/>
      <c r="L807" s="4"/>
      <c r="M807" s="1"/>
      <c r="N807" s="1"/>
      <c r="O807" s="1"/>
      <c r="P807" s="1"/>
    </row>
    <row r="808" spans="6:16" ht="12.75">
      <c r="F808" s="40"/>
      <c r="G808" s="4"/>
      <c r="H808" s="4"/>
      <c r="I808" s="4"/>
      <c r="J808" s="4"/>
      <c r="K808" s="4"/>
      <c r="L808" s="4"/>
      <c r="M808" s="1"/>
      <c r="N808" s="1"/>
      <c r="O808" s="1"/>
      <c r="P808" s="1"/>
    </row>
    <row r="809" spans="6:16" ht="12.75">
      <c r="F809" s="40"/>
      <c r="G809" s="4"/>
      <c r="H809" s="4"/>
      <c r="I809" s="4"/>
      <c r="J809" s="4"/>
      <c r="K809" s="4"/>
      <c r="L809" s="4"/>
      <c r="M809" s="1"/>
      <c r="N809" s="1"/>
      <c r="O809" s="1"/>
      <c r="P809" s="1"/>
    </row>
    <row r="810" spans="6:16" ht="12.75">
      <c r="F810" s="40"/>
      <c r="G810" s="4"/>
      <c r="H810" s="4"/>
      <c r="I810" s="4"/>
      <c r="J810" s="4"/>
      <c r="K810" s="4"/>
      <c r="L810" s="4"/>
      <c r="M810" s="1"/>
      <c r="N810" s="1"/>
      <c r="O810" s="1"/>
      <c r="P810" s="1"/>
    </row>
    <row r="811" spans="6:16" ht="12.75">
      <c r="F811" s="40"/>
      <c r="G811" s="4"/>
      <c r="H811" s="4"/>
      <c r="I811" s="4"/>
      <c r="J811" s="4"/>
      <c r="K811" s="4"/>
      <c r="L811" s="4"/>
      <c r="M811" s="1"/>
      <c r="N811" s="1"/>
      <c r="O811" s="1"/>
      <c r="P811" s="1"/>
    </row>
    <row r="812" spans="6:16" ht="12.75">
      <c r="F812" s="40"/>
      <c r="G812" s="4"/>
      <c r="H812" s="4"/>
      <c r="I812" s="4"/>
      <c r="J812" s="4"/>
      <c r="K812" s="4"/>
      <c r="L812" s="4"/>
      <c r="M812" s="1"/>
      <c r="N812" s="1"/>
      <c r="O812" s="1"/>
      <c r="P812" s="1"/>
    </row>
    <row r="813" spans="6:16" ht="12.75">
      <c r="F813" s="40"/>
      <c r="G813" s="4"/>
      <c r="H813" s="4"/>
      <c r="I813" s="4"/>
      <c r="J813" s="4"/>
      <c r="K813" s="4"/>
      <c r="L813" s="4"/>
      <c r="M813" s="1"/>
      <c r="N813" s="1"/>
      <c r="O813" s="1"/>
      <c r="P813" s="1"/>
    </row>
    <row r="814" spans="6:16" ht="12.75">
      <c r="F814" s="40"/>
      <c r="G814" s="4"/>
      <c r="H814" s="4"/>
      <c r="I814" s="4"/>
      <c r="J814" s="4"/>
      <c r="K814" s="4"/>
      <c r="L814" s="4"/>
      <c r="M814" s="1"/>
      <c r="N814" s="1"/>
      <c r="O814" s="1"/>
      <c r="P814" s="1"/>
    </row>
    <row r="815" spans="6:16" ht="12.75">
      <c r="F815" s="40"/>
      <c r="G815" s="4"/>
      <c r="H815" s="4"/>
      <c r="I815" s="4"/>
      <c r="J815" s="4"/>
      <c r="K815" s="4"/>
      <c r="L815" s="4"/>
      <c r="M815" s="1"/>
      <c r="N815" s="1"/>
      <c r="O815" s="1"/>
      <c r="P815" s="1"/>
    </row>
    <row r="816" spans="6:16" ht="12.75">
      <c r="F816" s="40"/>
      <c r="G816" s="4"/>
      <c r="H816" s="4"/>
      <c r="I816" s="4"/>
      <c r="J816" s="4"/>
      <c r="K816" s="4"/>
      <c r="L816" s="4"/>
      <c r="M816" s="1"/>
      <c r="N816" s="1"/>
      <c r="O816" s="1"/>
      <c r="P816" s="1"/>
    </row>
    <row r="817" spans="6:16" ht="12.75">
      <c r="F817" s="40"/>
      <c r="G817" s="4"/>
      <c r="H817" s="4"/>
      <c r="I817" s="4"/>
      <c r="J817" s="4"/>
      <c r="K817" s="4"/>
      <c r="L817" s="4"/>
      <c r="M817" s="1"/>
      <c r="N817" s="1"/>
      <c r="O817" s="1"/>
      <c r="P817" s="1"/>
    </row>
    <row r="818" spans="6:16" ht="12.75">
      <c r="F818" s="40"/>
      <c r="G818" s="4"/>
      <c r="H818" s="4"/>
      <c r="I818" s="4"/>
      <c r="J818" s="4"/>
      <c r="K818" s="4"/>
      <c r="L818" s="4"/>
      <c r="M818" s="1"/>
      <c r="N818" s="1"/>
      <c r="O818" s="1"/>
      <c r="P818" s="1"/>
    </row>
    <row r="819" spans="6:16" ht="12.75">
      <c r="F819" s="40"/>
      <c r="G819" s="4"/>
      <c r="H819" s="4"/>
      <c r="I819" s="4"/>
      <c r="J819" s="4"/>
      <c r="K819" s="4"/>
      <c r="L819" s="4"/>
      <c r="M819" s="1"/>
      <c r="N819" s="1"/>
      <c r="O819" s="1"/>
      <c r="P819" s="1"/>
    </row>
    <row r="820" spans="6:16" ht="12.75">
      <c r="F820" s="40"/>
      <c r="G820" s="4"/>
      <c r="H820" s="4"/>
      <c r="I820" s="4"/>
      <c r="J820" s="4"/>
      <c r="K820" s="4"/>
      <c r="L820" s="4"/>
      <c r="M820" s="1"/>
      <c r="N820" s="1"/>
      <c r="O820" s="1"/>
      <c r="P820" s="1"/>
    </row>
    <row r="821" spans="6:16" ht="12.75">
      <c r="F821" s="40"/>
      <c r="G821" s="4"/>
      <c r="H821" s="4"/>
      <c r="I821" s="4"/>
      <c r="J821" s="4"/>
      <c r="K821" s="4"/>
      <c r="L821" s="4"/>
      <c r="M821" s="1"/>
      <c r="N821" s="1"/>
      <c r="O821" s="1"/>
      <c r="P821" s="1"/>
    </row>
    <row r="822" spans="6:16" ht="12.75">
      <c r="F822" s="40"/>
      <c r="G822" s="4"/>
      <c r="H822" s="4"/>
      <c r="I822" s="4"/>
      <c r="J822" s="4"/>
      <c r="K822" s="4"/>
      <c r="L822" s="4"/>
      <c r="M822" s="1"/>
      <c r="N822" s="1"/>
      <c r="O822" s="1"/>
      <c r="P822" s="1"/>
    </row>
    <row r="823" spans="6:16" ht="12.75">
      <c r="F823" s="40"/>
      <c r="G823" s="4"/>
      <c r="H823" s="4"/>
      <c r="I823" s="4"/>
      <c r="J823" s="4"/>
      <c r="K823" s="4"/>
      <c r="L823" s="4"/>
      <c r="M823" s="1"/>
      <c r="N823" s="1"/>
      <c r="O823" s="1"/>
      <c r="P823" s="1"/>
    </row>
    <row r="824" spans="6:16" ht="12.75">
      <c r="F824" s="40"/>
      <c r="G824" s="4"/>
      <c r="H824" s="4"/>
      <c r="I824" s="4"/>
      <c r="J824" s="4"/>
      <c r="K824" s="4"/>
      <c r="L824" s="4"/>
      <c r="M824" s="1"/>
      <c r="N824" s="1"/>
      <c r="O824" s="1"/>
      <c r="P824" s="1"/>
    </row>
    <row r="825" spans="6:16" ht="12.75">
      <c r="F825" s="40"/>
      <c r="G825" s="4"/>
      <c r="H825" s="4"/>
      <c r="I825" s="4"/>
      <c r="J825" s="4"/>
      <c r="K825" s="4"/>
      <c r="L825" s="4"/>
      <c r="M825" s="1"/>
      <c r="N825" s="1"/>
      <c r="O825" s="1"/>
      <c r="P825" s="1"/>
    </row>
    <row r="826" spans="6:16" ht="12.75">
      <c r="F826" s="40"/>
      <c r="G826" s="4"/>
      <c r="H826" s="4"/>
      <c r="I826" s="4"/>
      <c r="J826" s="4"/>
      <c r="K826" s="4"/>
      <c r="L826" s="4"/>
      <c r="M826" s="1"/>
      <c r="N826" s="1"/>
      <c r="O826" s="1"/>
      <c r="P826" s="1"/>
    </row>
    <row r="827" spans="6:16" ht="12.75">
      <c r="F827" s="40"/>
      <c r="G827" s="4"/>
      <c r="H827" s="4"/>
      <c r="I827" s="4"/>
      <c r="J827" s="4"/>
      <c r="K827" s="4"/>
      <c r="L827" s="4"/>
      <c r="M827" s="1"/>
      <c r="N827" s="1"/>
      <c r="O827" s="1"/>
      <c r="P827" s="1"/>
    </row>
    <row r="828" spans="6:16" ht="12.75">
      <c r="F828" s="40"/>
      <c r="G828" s="4"/>
      <c r="H828" s="4"/>
      <c r="I828" s="4"/>
      <c r="J828" s="4"/>
      <c r="K828" s="4"/>
      <c r="L828" s="4"/>
      <c r="M828" s="1"/>
      <c r="N828" s="1"/>
      <c r="O828" s="1"/>
      <c r="P828" s="1"/>
    </row>
    <row r="829" spans="6:16" ht="12.75">
      <c r="F829" s="40"/>
      <c r="G829" s="4"/>
      <c r="H829" s="4"/>
      <c r="I829" s="4"/>
      <c r="J829" s="4"/>
      <c r="K829" s="4"/>
      <c r="L829" s="4"/>
      <c r="M829" s="1"/>
      <c r="N829" s="1"/>
      <c r="O829" s="1"/>
      <c r="P829" s="1"/>
    </row>
    <row r="830" spans="6:16" ht="12.75">
      <c r="F830" s="40"/>
      <c r="G830" s="4"/>
      <c r="H830" s="4"/>
      <c r="I830" s="4"/>
      <c r="J830" s="4"/>
      <c r="K830" s="4"/>
      <c r="L830" s="4"/>
      <c r="M830" s="1"/>
      <c r="N830" s="1"/>
      <c r="O830" s="1"/>
      <c r="P830" s="1"/>
    </row>
    <row r="831" spans="6:16" ht="12.75">
      <c r="F831" s="40"/>
      <c r="G831" s="4"/>
      <c r="H831" s="4"/>
      <c r="I831" s="4"/>
      <c r="J831" s="4"/>
      <c r="K831" s="4"/>
      <c r="L831" s="4"/>
      <c r="M831" s="1"/>
      <c r="N831" s="1"/>
      <c r="O831" s="1"/>
      <c r="P831" s="1"/>
    </row>
    <row r="832" spans="6:16" ht="12.75">
      <c r="F832" s="40"/>
      <c r="G832" s="4"/>
      <c r="H832" s="4"/>
      <c r="I832" s="4"/>
      <c r="J832" s="4"/>
      <c r="K832" s="4"/>
      <c r="L832" s="4"/>
      <c r="M832" s="1"/>
      <c r="N832" s="1"/>
      <c r="O832" s="1"/>
      <c r="P832" s="1"/>
    </row>
    <row r="833" spans="6:16" ht="12.75">
      <c r="F833" s="40"/>
      <c r="G833" s="4"/>
      <c r="H833" s="4"/>
      <c r="I833" s="4"/>
      <c r="J833" s="4"/>
      <c r="K833" s="4"/>
      <c r="L833" s="4"/>
      <c r="M833" s="1"/>
      <c r="N833" s="1"/>
      <c r="O833" s="1"/>
      <c r="P833" s="1"/>
    </row>
    <row r="834" spans="6:16" ht="12.75">
      <c r="F834" s="40"/>
      <c r="G834" s="4"/>
      <c r="H834" s="4"/>
      <c r="I834" s="4"/>
      <c r="J834" s="4"/>
      <c r="K834" s="4"/>
      <c r="L834" s="4"/>
      <c r="M834" s="1"/>
      <c r="N834" s="1"/>
      <c r="O834" s="1"/>
      <c r="P834" s="1"/>
    </row>
    <row r="835" spans="6:16" ht="12.75">
      <c r="F835" s="40"/>
      <c r="G835" s="4"/>
      <c r="H835" s="4"/>
      <c r="I835" s="4"/>
      <c r="J835" s="4"/>
      <c r="K835" s="4"/>
      <c r="L835" s="4"/>
      <c r="M835" s="1"/>
      <c r="N835" s="1"/>
      <c r="O835" s="1"/>
      <c r="P835" s="1"/>
    </row>
    <row r="836" spans="6:16" ht="12.75">
      <c r="F836" s="40"/>
      <c r="G836" s="4"/>
      <c r="H836" s="4"/>
      <c r="I836" s="4"/>
      <c r="J836" s="4"/>
      <c r="K836" s="4"/>
      <c r="L836" s="4"/>
      <c r="M836" s="1"/>
      <c r="N836" s="1"/>
      <c r="O836" s="1"/>
      <c r="P836" s="1"/>
    </row>
    <row r="837" spans="6:16" ht="12.75">
      <c r="F837" s="40"/>
      <c r="G837" s="4"/>
      <c r="H837" s="4"/>
      <c r="I837" s="4"/>
      <c r="J837" s="4"/>
      <c r="K837" s="4"/>
      <c r="L837" s="4"/>
      <c r="M837" s="1"/>
      <c r="N837" s="1"/>
      <c r="O837" s="1"/>
      <c r="P837" s="1"/>
    </row>
    <row r="838" spans="6:16" ht="12.75">
      <c r="F838" s="40"/>
      <c r="G838" s="4"/>
      <c r="H838" s="4"/>
      <c r="I838" s="4"/>
      <c r="J838" s="4"/>
      <c r="K838" s="4"/>
      <c r="L838" s="4"/>
      <c r="M838" s="1"/>
      <c r="N838" s="1"/>
      <c r="O838" s="1"/>
      <c r="P838" s="1"/>
    </row>
    <row r="839" spans="6:16" ht="12.75">
      <c r="F839" s="40"/>
      <c r="G839" s="4"/>
      <c r="H839" s="4"/>
      <c r="I839" s="4"/>
      <c r="J839" s="4"/>
      <c r="K839" s="4"/>
      <c r="L839" s="4"/>
      <c r="M839" s="1"/>
      <c r="N839" s="1"/>
      <c r="O839" s="1"/>
      <c r="P839" s="1"/>
    </row>
    <row r="840" spans="6:16" ht="12.75">
      <c r="F840" s="40"/>
      <c r="G840" s="4"/>
      <c r="H840" s="4"/>
      <c r="I840" s="4"/>
      <c r="J840" s="4"/>
      <c r="K840" s="4"/>
      <c r="L840" s="4"/>
      <c r="M840" s="1"/>
      <c r="N840" s="1"/>
      <c r="O840" s="1"/>
      <c r="P840" s="1"/>
    </row>
    <row r="841" spans="6:16" ht="12.75">
      <c r="F841" s="40"/>
      <c r="G841" s="4"/>
      <c r="H841" s="4"/>
      <c r="I841" s="4"/>
      <c r="J841" s="4"/>
      <c r="K841" s="4"/>
      <c r="L841" s="4"/>
      <c r="M841" s="1"/>
      <c r="N841" s="1"/>
      <c r="O841" s="1"/>
      <c r="P841" s="1"/>
    </row>
    <row r="842" spans="6:16" ht="12.75">
      <c r="F842" s="40"/>
      <c r="G842" s="4"/>
      <c r="H842" s="4"/>
      <c r="I842" s="4"/>
      <c r="J842" s="4"/>
      <c r="K842" s="4"/>
      <c r="L842" s="4"/>
      <c r="M842" s="1"/>
      <c r="N842" s="1"/>
      <c r="O842" s="1"/>
      <c r="P842" s="1"/>
    </row>
    <row r="843" spans="6:16" ht="12.75">
      <c r="F843" s="40"/>
      <c r="G843" s="4"/>
      <c r="H843" s="4"/>
      <c r="I843" s="4"/>
      <c r="J843" s="4"/>
      <c r="K843" s="4"/>
      <c r="L843" s="4"/>
      <c r="M843" s="1"/>
      <c r="N843" s="1"/>
      <c r="O843" s="1"/>
      <c r="P843" s="1"/>
    </row>
    <row r="844" spans="6:16" ht="12.75">
      <c r="F844" s="40"/>
      <c r="G844" s="4"/>
      <c r="H844" s="4"/>
      <c r="I844" s="4"/>
      <c r="J844" s="4"/>
      <c r="K844" s="4"/>
      <c r="L844" s="4"/>
      <c r="M844" s="1"/>
      <c r="N844" s="1"/>
      <c r="O844" s="1"/>
      <c r="P844" s="1"/>
    </row>
    <row r="845" spans="6:16" ht="12.75">
      <c r="F845" s="40"/>
      <c r="G845" s="4"/>
      <c r="H845" s="4"/>
      <c r="I845" s="4"/>
      <c r="J845" s="4"/>
      <c r="K845" s="4"/>
      <c r="L845" s="4"/>
      <c r="M845" s="1"/>
      <c r="N845" s="1"/>
      <c r="O845" s="1"/>
      <c r="P845" s="1"/>
    </row>
    <row r="846" spans="6:16" ht="12.75">
      <c r="F846" s="40"/>
      <c r="G846" s="4"/>
      <c r="H846" s="4"/>
      <c r="I846" s="4"/>
      <c r="J846" s="4"/>
      <c r="K846" s="4"/>
      <c r="L846" s="4"/>
      <c r="M846" s="1"/>
      <c r="N846" s="1"/>
      <c r="O846" s="1"/>
      <c r="P846" s="1"/>
    </row>
    <row r="847" spans="6:16" ht="12.75">
      <c r="F847" s="40"/>
      <c r="G847" s="4"/>
      <c r="H847" s="4"/>
      <c r="I847" s="4"/>
      <c r="J847" s="4"/>
      <c r="K847" s="4"/>
      <c r="L847" s="4"/>
      <c r="M847" s="1"/>
      <c r="N847" s="1"/>
      <c r="O847" s="1"/>
      <c r="P847" s="1"/>
    </row>
    <row r="848" spans="6:16" ht="12.75">
      <c r="F848" s="40"/>
      <c r="G848" s="4"/>
      <c r="H848" s="4"/>
      <c r="I848" s="4"/>
      <c r="J848" s="4"/>
      <c r="K848" s="4"/>
      <c r="L848" s="4"/>
      <c r="M848" s="1"/>
      <c r="N848" s="1"/>
      <c r="O848" s="1"/>
      <c r="P848" s="1"/>
    </row>
    <row r="849" spans="6:16" ht="12.75">
      <c r="F849" s="40"/>
      <c r="G849" s="4"/>
      <c r="H849" s="4"/>
      <c r="I849" s="4"/>
      <c r="J849" s="4"/>
      <c r="K849" s="4"/>
      <c r="L849" s="4"/>
      <c r="M849" s="1"/>
      <c r="N849" s="1"/>
      <c r="O849" s="1"/>
      <c r="P849" s="1"/>
    </row>
    <row r="850" spans="6:16" ht="12.75">
      <c r="F850" s="40"/>
      <c r="G850" s="4"/>
      <c r="H850" s="4"/>
      <c r="I850" s="4"/>
      <c r="J850" s="4"/>
      <c r="K850" s="4"/>
      <c r="L850" s="4"/>
      <c r="M850" s="1"/>
      <c r="N850" s="1"/>
      <c r="O850" s="1"/>
      <c r="P850" s="1"/>
    </row>
    <row r="851" spans="6:16" ht="12.75">
      <c r="F851" s="40"/>
      <c r="G851" s="4"/>
      <c r="H851" s="4"/>
      <c r="I851" s="4"/>
      <c r="J851" s="4"/>
      <c r="K851" s="4"/>
      <c r="L851" s="4"/>
      <c r="M851" s="1"/>
      <c r="N851" s="1"/>
      <c r="O851" s="1"/>
      <c r="P851" s="1"/>
    </row>
    <row r="852" spans="6:16" ht="12.75">
      <c r="F852" s="40"/>
      <c r="G852" s="4"/>
      <c r="H852" s="4"/>
      <c r="I852" s="4"/>
      <c r="J852" s="4"/>
      <c r="K852" s="4"/>
      <c r="L852" s="4"/>
      <c r="M852" s="1"/>
      <c r="N852" s="1"/>
      <c r="O852" s="1"/>
      <c r="P852" s="1"/>
    </row>
    <row r="853" spans="6:16" ht="12.75">
      <c r="F853" s="40"/>
      <c r="G853" s="4"/>
      <c r="H853" s="4"/>
      <c r="I853" s="4"/>
      <c r="J853" s="4"/>
      <c r="K853" s="4"/>
      <c r="L853" s="4"/>
      <c r="M853" s="1"/>
      <c r="N853" s="1"/>
      <c r="O853" s="1"/>
      <c r="P853" s="1"/>
    </row>
    <row r="854" spans="6:16" ht="12.75">
      <c r="F854" s="40"/>
      <c r="G854" s="4"/>
      <c r="H854" s="4"/>
      <c r="I854" s="4"/>
      <c r="J854" s="4"/>
      <c r="K854" s="4"/>
      <c r="L854" s="4"/>
      <c r="M854" s="1"/>
      <c r="N854" s="1"/>
      <c r="O854" s="1"/>
      <c r="P854" s="1"/>
    </row>
    <row r="855" spans="6:16" ht="12.75">
      <c r="F855" s="40"/>
      <c r="G855" s="4"/>
      <c r="H855" s="4"/>
      <c r="I855" s="4"/>
      <c r="J855" s="4"/>
      <c r="K855" s="4"/>
      <c r="L855" s="4"/>
      <c r="M855" s="1"/>
      <c r="N855" s="1"/>
      <c r="O855" s="1"/>
      <c r="P855" s="1"/>
    </row>
    <row r="856" spans="6:16" ht="12.75">
      <c r="F856" s="40"/>
      <c r="G856" s="4"/>
      <c r="H856" s="4"/>
      <c r="I856" s="4"/>
      <c r="J856" s="4"/>
      <c r="K856" s="4"/>
      <c r="L856" s="4"/>
      <c r="M856" s="1"/>
      <c r="N856" s="1"/>
      <c r="O856" s="1"/>
      <c r="P856" s="1"/>
    </row>
    <row r="857" spans="6:16" ht="12.75">
      <c r="F857" s="40"/>
      <c r="G857" s="4"/>
      <c r="H857" s="4"/>
      <c r="I857" s="4"/>
      <c r="J857" s="4"/>
      <c r="K857" s="4"/>
      <c r="L857" s="4"/>
      <c r="M857" s="1"/>
      <c r="N857" s="1"/>
      <c r="O857" s="1"/>
      <c r="P857" s="1"/>
    </row>
    <row r="858" spans="6:16" ht="12.75">
      <c r="F858" s="40"/>
      <c r="G858" s="4"/>
      <c r="H858" s="4"/>
      <c r="I858" s="4"/>
      <c r="J858" s="4"/>
      <c r="K858" s="4"/>
      <c r="L858" s="4"/>
      <c r="M858" s="1"/>
      <c r="N858" s="1"/>
      <c r="O858" s="1"/>
      <c r="P858" s="1"/>
    </row>
    <row r="859" spans="6:16" ht="12.75">
      <c r="F859" s="40"/>
      <c r="G859" s="4"/>
      <c r="H859" s="4"/>
      <c r="I859" s="4"/>
      <c r="J859" s="4"/>
      <c r="K859" s="4"/>
      <c r="L859" s="4"/>
      <c r="M859" s="1"/>
      <c r="N859" s="1"/>
      <c r="O859" s="1"/>
      <c r="P859" s="1"/>
    </row>
    <row r="860" spans="6:16" ht="12.75">
      <c r="F860" s="40"/>
      <c r="G860" s="4"/>
      <c r="H860" s="4"/>
      <c r="I860" s="4"/>
      <c r="J860" s="4"/>
      <c r="K860" s="4"/>
      <c r="L860" s="4"/>
      <c r="M860" s="1"/>
      <c r="N860" s="1"/>
      <c r="O860" s="1"/>
      <c r="P860" s="1"/>
    </row>
    <row r="861" spans="6:16" ht="12.75">
      <c r="F861" s="40"/>
      <c r="G861" s="4"/>
      <c r="H861" s="4"/>
      <c r="I861" s="4"/>
      <c r="J861" s="4"/>
      <c r="K861" s="4"/>
      <c r="L861" s="4"/>
      <c r="M861" s="1"/>
      <c r="N861" s="1"/>
      <c r="O861" s="1"/>
      <c r="P861" s="1"/>
    </row>
    <row r="862" spans="6:16" ht="12.75">
      <c r="F862" s="40"/>
      <c r="G862" s="4"/>
      <c r="H862" s="4"/>
      <c r="I862" s="4"/>
      <c r="J862" s="4"/>
      <c r="K862" s="4"/>
      <c r="L862" s="4"/>
      <c r="M862" s="1"/>
      <c r="N862" s="1"/>
      <c r="O862" s="1"/>
      <c r="P862" s="1"/>
    </row>
    <row r="863" spans="6:16" ht="12.75">
      <c r="F863" s="40"/>
      <c r="G863" s="4"/>
      <c r="H863" s="4"/>
      <c r="I863" s="4"/>
      <c r="J863" s="4"/>
      <c r="K863" s="4"/>
      <c r="L863" s="4"/>
      <c r="M863" s="1"/>
      <c r="N863" s="1"/>
      <c r="O863" s="1"/>
      <c r="P863" s="1"/>
    </row>
    <row r="864" spans="6:16" ht="12.75">
      <c r="F864" s="40"/>
      <c r="G864" s="4"/>
      <c r="H864" s="4"/>
      <c r="I864" s="4"/>
      <c r="J864" s="4"/>
      <c r="K864" s="4"/>
      <c r="L864" s="4"/>
      <c r="M864" s="1"/>
      <c r="N864" s="1"/>
      <c r="O864" s="1"/>
      <c r="P864" s="1"/>
    </row>
    <row r="865" spans="6:16" ht="12.75">
      <c r="F865" s="40"/>
      <c r="G865" s="4"/>
      <c r="H865" s="4"/>
      <c r="I865" s="4"/>
      <c r="J865" s="4"/>
      <c r="K865" s="4"/>
      <c r="L865" s="4"/>
      <c r="M865" s="1"/>
      <c r="N865" s="1"/>
      <c r="O865" s="1"/>
      <c r="P865" s="1"/>
    </row>
    <row r="866" spans="6:16" ht="12.75">
      <c r="F866" s="40"/>
      <c r="G866" s="4"/>
      <c r="H866" s="4"/>
      <c r="I866" s="4"/>
      <c r="J866" s="4"/>
      <c r="K866" s="4"/>
      <c r="L866" s="4"/>
      <c r="M866" s="1"/>
      <c r="N866" s="1"/>
      <c r="O866" s="1"/>
      <c r="P866" s="1"/>
    </row>
    <row r="867" spans="6:16" ht="12.75">
      <c r="F867" s="40"/>
      <c r="G867" s="4"/>
      <c r="H867" s="4"/>
      <c r="I867" s="4"/>
      <c r="J867" s="4"/>
      <c r="K867" s="4"/>
      <c r="L867" s="4"/>
      <c r="M867" s="1"/>
      <c r="N867" s="1"/>
      <c r="O867" s="1"/>
      <c r="P867" s="1"/>
    </row>
    <row r="868" spans="6:16" ht="12.75">
      <c r="F868" s="40"/>
      <c r="G868" s="4"/>
      <c r="H868" s="4"/>
      <c r="I868" s="4"/>
      <c r="J868" s="4"/>
      <c r="K868" s="4"/>
      <c r="L868" s="4"/>
      <c r="M868" s="1"/>
      <c r="N868" s="1"/>
      <c r="O868" s="1"/>
      <c r="P868" s="1"/>
    </row>
    <row r="869" spans="6:16" ht="12.75">
      <c r="F869" s="40"/>
      <c r="G869" s="4"/>
      <c r="H869" s="4"/>
      <c r="I869" s="4"/>
      <c r="J869" s="4"/>
      <c r="K869" s="4"/>
      <c r="L869" s="4"/>
      <c r="M869" s="1"/>
      <c r="N869" s="1"/>
      <c r="O869" s="1"/>
      <c r="P869" s="1"/>
    </row>
    <row r="870" spans="6:16" ht="12.75">
      <c r="F870" s="40"/>
      <c r="G870" s="4"/>
      <c r="H870" s="4"/>
      <c r="I870" s="4"/>
      <c r="J870" s="4"/>
      <c r="K870" s="4"/>
      <c r="L870" s="4"/>
      <c r="M870" s="1"/>
      <c r="N870" s="1"/>
      <c r="O870" s="1"/>
      <c r="P870" s="1"/>
    </row>
    <row r="871" spans="6:16" ht="12.75">
      <c r="F871" s="40"/>
      <c r="G871" s="4"/>
      <c r="H871" s="4"/>
      <c r="I871" s="4"/>
      <c r="J871" s="4"/>
      <c r="K871" s="4"/>
      <c r="L871" s="4"/>
      <c r="M871" s="1"/>
      <c r="N871" s="1"/>
      <c r="O871" s="1"/>
      <c r="P871" s="1"/>
    </row>
    <row r="872" spans="6:16" ht="12.75">
      <c r="F872" s="40"/>
      <c r="G872" s="4"/>
      <c r="H872" s="4"/>
      <c r="I872" s="4"/>
      <c r="J872" s="4"/>
      <c r="K872" s="4"/>
      <c r="L872" s="4"/>
      <c r="M872" s="1"/>
      <c r="N872" s="1"/>
      <c r="O872" s="1"/>
      <c r="P872" s="1"/>
    </row>
    <row r="873" spans="6:16" ht="12.75">
      <c r="F873" s="40"/>
      <c r="G873" s="4"/>
      <c r="H873" s="4"/>
      <c r="I873" s="4"/>
      <c r="J873" s="4"/>
      <c r="K873" s="4"/>
      <c r="L873" s="4"/>
      <c r="M873" s="1"/>
      <c r="N873" s="1"/>
      <c r="O873" s="1"/>
      <c r="P873" s="1"/>
    </row>
    <row r="874" spans="6:16" ht="12.75">
      <c r="F874" s="40"/>
      <c r="G874" s="4"/>
      <c r="H874" s="4"/>
      <c r="I874" s="4"/>
      <c r="J874" s="4"/>
      <c r="K874" s="4"/>
      <c r="L874" s="4"/>
      <c r="M874" s="1"/>
      <c r="N874" s="1"/>
      <c r="O874" s="1"/>
      <c r="P874" s="1"/>
    </row>
    <row r="875" spans="6:16" ht="12.75">
      <c r="F875" s="40"/>
      <c r="G875" s="4"/>
      <c r="H875" s="4"/>
      <c r="I875" s="4"/>
      <c r="J875" s="4"/>
      <c r="K875" s="4"/>
      <c r="L875" s="4"/>
      <c r="M875" s="1"/>
      <c r="N875" s="1"/>
      <c r="O875" s="1"/>
      <c r="P875" s="1"/>
    </row>
    <row r="876" spans="6:16" ht="12.75">
      <c r="F876" s="40"/>
      <c r="G876" s="4"/>
      <c r="H876" s="4"/>
      <c r="I876" s="4"/>
      <c r="J876" s="4"/>
      <c r="K876" s="4"/>
      <c r="L876" s="4"/>
      <c r="M876" s="1"/>
      <c r="N876" s="1"/>
      <c r="O876" s="1"/>
      <c r="P876" s="1"/>
    </row>
    <row r="877" spans="6:16" ht="12.75">
      <c r="F877" s="40"/>
      <c r="G877" s="4"/>
      <c r="H877" s="4"/>
      <c r="I877" s="4"/>
      <c r="J877" s="4"/>
      <c r="K877" s="4"/>
      <c r="L877" s="4"/>
      <c r="M877" s="1"/>
      <c r="N877" s="1"/>
      <c r="O877" s="1"/>
      <c r="P877" s="1"/>
    </row>
    <row r="878" spans="6:16" ht="12.75">
      <c r="F878" s="40"/>
      <c r="G878" s="4"/>
      <c r="H878" s="4"/>
      <c r="I878" s="4"/>
      <c r="J878" s="4"/>
      <c r="K878" s="4"/>
      <c r="L878" s="4"/>
      <c r="M878" s="1"/>
      <c r="N878" s="1"/>
      <c r="O878" s="1"/>
      <c r="P878" s="1"/>
    </row>
    <row r="879" spans="6:16" ht="12.75">
      <c r="F879" s="40"/>
      <c r="G879" s="4"/>
      <c r="H879" s="4"/>
      <c r="I879" s="4"/>
      <c r="J879" s="4"/>
      <c r="K879" s="4"/>
      <c r="L879" s="4"/>
      <c r="M879" s="1"/>
      <c r="N879" s="1"/>
      <c r="O879" s="1"/>
      <c r="P879" s="1"/>
    </row>
    <row r="880" spans="6:16" ht="12.75">
      <c r="F880" s="40"/>
      <c r="G880" s="4"/>
      <c r="H880" s="4"/>
      <c r="I880" s="4"/>
      <c r="J880" s="4"/>
      <c r="K880" s="4"/>
      <c r="L880" s="4"/>
      <c r="M880" s="1"/>
      <c r="N880" s="1"/>
      <c r="O880" s="1"/>
      <c r="P880" s="1"/>
    </row>
    <row r="881" spans="6:16" ht="12.75">
      <c r="F881" s="40"/>
      <c r="G881" s="4"/>
      <c r="H881" s="4"/>
      <c r="I881" s="4"/>
      <c r="J881" s="4"/>
      <c r="K881" s="4"/>
      <c r="L881" s="4"/>
      <c r="M881" s="1"/>
      <c r="N881" s="1"/>
      <c r="O881" s="1"/>
      <c r="P881" s="1"/>
    </row>
    <row r="882" spans="6:16" ht="12.75">
      <c r="F882" s="40"/>
      <c r="G882" s="4"/>
      <c r="H882" s="4"/>
      <c r="I882" s="4"/>
      <c r="J882" s="4"/>
      <c r="K882" s="4"/>
      <c r="L882" s="4"/>
      <c r="M882" s="1"/>
      <c r="N882" s="1"/>
      <c r="O882" s="1"/>
      <c r="P882" s="1"/>
    </row>
    <row r="883" spans="6:16" ht="12.75">
      <c r="F883" s="40"/>
      <c r="G883" s="4"/>
      <c r="H883" s="4"/>
      <c r="I883" s="4"/>
      <c r="J883" s="4"/>
      <c r="K883" s="4"/>
      <c r="L883" s="4"/>
      <c r="M883" s="1"/>
      <c r="N883" s="1"/>
      <c r="O883" s="1"/>
      <c r="P883" s="1"/>
    </row>
    <row r="884" spans="6:16" ht="12.75">
      <c r="F884" s="40"/>
      <c r="G884" s="4"/>
      <c r="H884" s="4"/>
      <c r="I884" s="4"/>
      <c r="J884" s="4"/>
      <c r="K884" s="4"/>
      <c r="L884" s="4"/>
      <c r="M884" s="1"/>
      <c r="N884" s="1"/>
      <c r="O884" s="1"/>
      <c r="P884" s="1"/>
    </row>
    <row r="885" spans="6:16" ht="12.75">
      <c r="F885" s="40"/>
      <c r="G885" s="4"/>
      <c r="H885" s="4"/>
      <c r="I885" s="4"/>
      <c r="J885" s="4"/>
      <c r="K885" s="4"/>
      <c r="L885" s="4"/>
      <c r="M885" s="1"/>
      <c r="N885" s="1"/>
      <c r="O885" s="1"/>
      <c r="P885" s="1"/>
    </row>
    <row r="886" spans="6:16" ht="12.75">
      <c r="F886" s="40"/>
      <c r="G886" s="4"/>
      <c r="H886" s="4"/>
      <c r="I886" s="4"/>
      <c r="J886" s="4"/>
      <c r="K886" s="4"/>
      <c r="L886" s="4"/>
      <c r="M886" s="1"/>
      <c r="N886" s="1"/>
      <c r="O886" s="1"/>
      <c r="P886" s="1"/>
    </row>
    <row r="887" spans="6:16" ht="12.75">
      <c r="F887" s="40"/>
      <c r="G887" s="4"/>
      <c r="H887" s="4"/>
      <c r="I887" s="4"/>
      <c r="J887" s="4"/>
      <c r="K887" s="4"/>
      <c r="L887" s="4"/>
      <c r="M887" s="1"/>
      <c r="N887" s="1"/>
      <c r="O887" s="1"/>
      <c r="P887" s="1"/>
    </row>
    <row r="888" spans="6:16" ht="12.75">
      <c r="F888" s="40"/>
      <c r="G888" s="4"/>
      <c r="H888" s="4"/>
      <c r="I888" s="4"/>
      <c r="J888" s="4"/>
      <c r="K888" s="4"/>
      <c r="L888" s="4"/>
      <c r="M888" s="1"/>
      <c r="N888" s="1"/>
      <c r="O888" s="1"/>
      <c r="P888" s="1"/>
    </row>
    <row r="889" spans="6:16" ht="12.75">
      <c r="F889" s="40"/>
      <c r="G889" s="4"/>
      <c r="H889" s="4"/>
      <c r="I889" s="4"/>
      <c r="J889" s="4"/>
      <c r="K889" s="4"/>
      <c r="L889" s="4"/>
      <c r="M889" s="1"/>
      <c r="N889" s="1"/>
      <c r="O889" s="1"/>
      <c r="P889" s="1"/>
    </row>
    <row r="890" spans="6:16" ht="12.75">
      <c r="F890" s="40"/>
      <c r="G890" s="4"/>
      <c r="H890" s="4"/>
      <c r="I890" s="4"/>
      <c r="J890" s="4"/>
      <c r="K890" s="4"/>
      <c r="L890" s="4"/>
      <c r="M890" s="1"/>
      <c r="N890" s="1"/>
      <c r="O890" s="1"/>
      <c r="P890" s="1"/>
    </row>
    <row r="891" spans="6:16" ht="12.75">
      <c r="F891" s="40"/>
      <c r="G891" s="4"/>
      <c r="H891" s="4"/>
      <c r="I891" s="4"/>
      <c r="J891" s="4"/>
      <c r="K891" s="4"/>
      <c r="L891" s="4"/>
      <c r="M891" s="1"/>
      <c r="N891" s="1"/>
      <c r="O891" s="1"/>
      <c r="P891" s="1"/>
    </row>
    <row r="892" spans="6:16" ht="12.75">
      <c r="F892" s="40"/>
      <c r="G892" s="4"/>
      <c r="H892" s="4"/>
      <c r="I892" s="4"/>
      <c r="J892" s="4"/>
      <c r="K892" s="4"/>
      <c r="L892" s="4"/>
      <c r="M892" s="1"/>
      <c r="N892" s="1"/>
      <c r="O892" s="1"/>
      <c r="P892" s="1"/>
    </row>
    <row r="893" spans="6:16" ht="12.75">
      <c r="F893" s="40"/>
      <c r="G893" s="4"/>
      <c r="H893" s="4"/>
      <c r="I893" s="4"/>
      <c r="J893" s="4"/>
      <c r="K893" s="4"/>
      <c r="L893" s="4"/>
      <c r="M893" s="1"/>
      <c r="N893" s="1"/>
      <c r="O893" s="1"/>
      <c r="P893" s="1"/>
    </row>
    <row r="894" spans="6:16" ht="12.75">
      <c r="F894" s="40"/>
      <c r="G894" s="4"/>
      <c r="H894" s="4"/>
      <c r="I894" s="4"/>
      <c r="J894" s="4"/>
      <c r="K894" s="4"/>
      <c r="L894" s="4"/>
      <c r="M894" s="1"/>
      <c r="N894" s="1"/>
      <c r="O894" s="1"/>
      <c r="P894" s="1"/>
    </row>
    <row r="895" spans="6:16" ht="12.75">
      <c r="F895" s="40"/>
      <c r="G895" s="4"/>
      <c r="H895" s="4"/>
      <c r="I895" s="4"/>
      <c r="J895" s="4"/>
      <c r="K895" s="4"/>
      <c r="L895" s="4"/>
      <c r="M895" s="1"/>
      <c r="N895" s="1"/>
      <c r="O895" s="1"/>
      <c r="P895" s="1"/>
    </row>
    <row r="896" spans="6:16" ht="12.75">
      <c r="F896" s="40"/>
      <c r="G896" s="4"/>
      <c r="H896" s="4"/>
      <c r="I896" s="4"/>
      <c r="J896" s="4"/>
      <c r="K896" s="4"/>
      <c r="L896" s="4"/>
      <c r="M896" s="1"/>
      <c r="N896" s="1"/>
      <c r="O896" s="1"/>
      <c r="P896" s="1"/>
    </row>
    <row r="897" spans="6:16" ht="12.75">
      <c r="F897" s="40"/>
      <c r="G897" s="4"/>
      <c r="H897" s="4"/>
      <c r="I897" s="4"/>
      <c r="J897" s="4"/>
      <c r="K897" s="4"/>
      <c r="L897" s="4"/>
      <c r="M897" s="1"/>
      <c r="N897" s="1"/>
      <c r="O897" s="1"/>
      <c r="P897" s="1"/>
    </row>
    <row r="898" spans="6:16" ht="12.75">
      <c r="F898" s="40"/>
      <c r="G898" s="4"/>
      <c r="H898" s="4"/>
      <c r="I898" s="4"/>
      <c r="J898" s="4"/>
      <c r="K898" s="4"/>
      <c r="L898" s="4"/>
      <c r="M898" s="1"/>
      <c r="N898" s="1"/>
      <c r="O898" s="1"/>
      <c r="P898" s="1"/>
    </row>
    <row r="899" spans="6:16" ht="12.75">
      <c r="F899" s="40"/>
      <c r="G899" s="4"/>
      <c r="H899" s="4"/>
      <c r="I899" s="4"/>
      <c r="J899" s="4"/>
      <c r="K899" s="4"/>
      <c r="L899" s="4"/>
      <c r="M899" s="1"/>
      <c r="N899" s="1"/>
      <c r="O899" s="1"/>
      <c r="P899" s="1"/>
    </row>
    <row r="900" spans="6:16" ht="12.75">
      <c r="F900" s="40"/>
      <c r="G900" s="4"/>
      <c r="H900" s="4"/>
      <c r="I900" s="4"/>
      <c r="J900" s="4"/>
      <c r="K900" s="4"/>
      <c r="L900" s="4"/>
      <c r="M900" s="1"/>
      <c r="N900" s="1"/>
      <c r="O900" s="1"/>
      <c r="P900" s="1"/>
    </row>
    <row r="901" spans="6:16" ht="12.75">
      <c r="F901" s="40"/>
      <c r="G901" s="4"/>
      <c r="H901" s="4"/>
      <c r="I901" s="4"/>
      <c r="J901" s="4"/>
      <c r="K901" s="4"/>
      <c r="L901" s="4"/>
      <c r="M901" s="1"/>
      <c r="N901" s="1"/>
      <c r="O901" s="1"/>
      <c r="P901" s="1"/>
    </row>
    <row r="902" spans="6:16" ht="12.75">
      <c r="F902" s="40"/>
      <c r="G902" s="4"/>
      <c r="H902" s="4"/>
      <c r="I902" s="4"/>
      <c r="J902" s="4"/>
      <c r="K902" s="4"/>
      <c r="L902" s="4"/>
      <c r="M902" s="1"/>
      <c r="N902" s="1"/>
      <c r="O902" s="1"/>
      <c r="P902" s="1"/>
    </row>
    <row r="903" spans="6:16" ht="12.75">
      <c r="F903" s="40"/>
      <c r="G903" s="4"/>
      <c r="H903" s="4"/>
      <c r="I903" s="4"/>
      <c r="J903" s="4"/>
      <c r="K903" s="4"/>
      <c r="L903" s="4"/>
      <c r="M903" s="1"/>
      <c r="N903" s="1"/>
      <c r="O903" s="1"/>
      <c r="P903" s="1"/>
    </row>
    <row r="904" spans="6:16" ht="12.75">
      <c r="F904" s="40"/>
      <c r="G904" s="4"/>
      <c r="H904" s="4"/>
      <c r="I904" s="4"/>
      <c r="J904" s="4"/>
      <c r="K904" s="4"/>
      <c r="L904" s="4"/>
      <c r="M904" s="1"/>
      <c r="N904" s="1"/>
      <c r="O904" s="1"/>
      <c r="P904" s="1"/>
    </row>
    <row r="905" spans="6:16" ht="12.75">
      <c r="F905" s="40"/>
      <c r="G905" s="4"/>
      <c r="H905" s="4"/>
      <c r="I905" s="4"/>
      <c r="J905" s="4"/>
      <c r="K905" s="4"/>
      <c r="L905" s="4"/>
      <c r="M905" s="1"/>
      <c r="N905" s="1"/>
      <c r="O905" s="1"/>
      <c r="P905" s="1"/>
    </row>
    <row r="906" spans="6:16" ht="12.75">
      <c r="F906" s="40"/>
      <c r="G906" s="4"/>
      <c r="H906" s="4"/>
      <c r="I906" s="4"/>
      <c r="J906" s="4"/>
      <c r="K906" s="4"/>
      <c r="L906" s="4"/>
      <c r="M906" s="1"/>
      <c r="N906" s="1"/>
      <c r="O906" s="1"/>
      <c r="P906" s="1"/>
    </row>
    <row r="907" spans="6:16" ht="12.75">
      <c r="F907" s="40"/>
      <c r="G907" s="4"/>
      <c r="H907" s="4"/>
      <c r="I907" s="4"/>
      <c r="J907" s="4"/>
      <c r="K907" s="4"/>
      <c r="L907" s="4"/>
      <c r="M907" s="1"/>
      <c r="N907" s="1"/>
      <c r="O907" s="1"/>
      <c r="P907" s="1"/>
    </row>
    <row r="908" spans="6:16" ht="12.75">
      <c r="F908" s="40"/>
      <c r="G908" s="4"/>
      <c r="H908" s="4"/>
      <c r="I908" s="4"/>
      <c r="J908" s="4"/>
      <c r="K908" s="4"/>
      <c r="L908" s="4"/>
      <c r="M908" s="1"/>
      <c r="N908" s="1"/>
      <c r="O908" s="1"/>
      <c r="P908" s="1"/>
    </row>
    <row r="909" spans="6:16" ht="12.75">
      <c r="F909" s="40"/>
      <c r="G909" s="4"/>
      <c r="H909" s="4"/>
      <c r="I909" s="4"/>
      <c r="J909" s="4"/>
      <c r="K909" s="4"/>
      <c r="L909" s="4"/>
      <c r="M909" s="1"/>
      <c r="N909" s="1"/>
      <c r="O909" s="1"/>
      <c r="P909" s="1"/>
    </row>
    <row r="910" spans="6:16" ht="12.75">
      <c r="F910" s="40"/>
      <c r="G910" s="4"/>
      <c r="H910" s="4"/>
      <c r="I910" s="4"/>
      <c r="J910" s="4"/>
      <c r="K910" s="4"/>
      <c r="L910" s="4"/>
      <c r="M910" s="1"/>
      <c r="N910" s="1"/>
      <c r="O910" s="1"/>
      <c r="P910" s="1"/>
    </row>
    <row r="911" spans="6:16" ht="12.75">
      <c r="F911" s="40"/>
      <c r="G911" s="4"/>
      <c r="H911" s="4"/>
      <c r="I911" s="4"/>
      <c r="J911" s="4"/>
      <c r="K911" s="4"/>
      <c r="L911" s="4"/>
      <c r="M911" s="1"/>
      <c r="N911" s="1"/>
      <c r="O911" s="1"/>
      <c r="P911" s="1"/>
    </row>
    <row r="912" spans="6:16" ht="12.75">
      <c r="F912" s="40"/>
      <c r="G912" s="4"/>
      <c r="H912" s="4"/>
      <c r="I912" s="4"/>
      <c r="J912" s="4"/>
      <c r="K912" s="4"/>
      <c r="L912" s="4"/>
      <c r="M912" s="1"/>
      <c r="N912" s="1"/>
      <c r="O912" s="1"/>
      <c r="P912" s="1"/>
    </row>
    <row r="913" spans="6:16" ht="12.75">
      <c r="F913" s="40"/>
      <c r="G913" s="4"/>
      <c r="H913" s="4"/>
      <c r="I913" s="4"/>
      <c r="J913" s="4"/>
      <c r="K913" s="4"/>
      <c r="L913" s="4"/>
      <c r="M913" s="1"/>
      <c r="N913" s="1"/>
      <c r="O913" s="1"/>
      <c r="P913" s="1"/>
    </row>
    <row r="914" spans="6:16" ht="12.75">
      <c r="F914" s="40"/>
      <c r="G914" s="4"/>
      <c r="H914" s="4"/>
      <c r="I914" s="4"/>
      <c r="J914" s="4"/>
      <c r="K914" s="4"/>
      <c r="L914" s="4"/>
      <c r="M914" s="1"/>
      <c r="N914" s="1"/>
      <c r="O914" s="1"/>
      <c r="P914" s="1"/>
    </row>
    <row r="915" spans="6:16" ht="12.75">
      <c r="F915" s="40"/>
      <c r="G915" s="4"/>
      <c r="H915" s="4"/>
      <c r="I915" s="4"/>
      <c r="J915" s="4"/>
      <c r="K915" s="4"/>
      <c r="L915" s="4"/>
      <c r="M915" s="1"/>
      <c r="N915" s="1"/>
      <c r="O915" s="1"/>
      <c r="P915" s="1"/>
    </row>
    <row r="916" spans="6:16" ht="12.75">
      <c r="F916" s="40"/>
      <c r="G916" s="4"/>
      <c r="H916" s="4"/>
      <c r="I916" s="4"/>
      <c r="J916" s="4"/>
      <c r="K916" s="4"/>
      <c r="L916" s="4"/>
      <c r="M916" s="1"/>
      <c r="N916" s="1"/>
      <c r="O916" s="1"/>
      <c r="P916" s="1"/>
    </row>
    <row r="917" spans="6:16" ht="12.75">
      <c r="F917" s="40"/>
      <c r="G917" s="4"/>
      <c r="H917" s="4"/>
      <c r="I917" s="4"/>
      <c r="J917" s="4"/>
      <c r="K917" s="4"/>
      <c r="L917" s="4"/>
      <c r="M917" s="1"/>
      <c r="N917" s="1"/>
      <c r="O917" s="1"/>
      <c r="P917" s="1"/>
    </row>
    <row r="918" spans="6:16" ht="12.75">
      <c r="F918" s="40"/>
      <c r="G918" s="4"/>
      <c r="H918" s="4"/>
      <c r="I918" s="4"/>
      <c r="J918" s="4"/>
      <c r="K918" s="4"/>
      <c r="L918" s="4"/>
      <c r="M918" s="1"/>
      <c r="N918" s="1"/>
      <c r="O918" s="1"/>
      <c r="P918" s="1"/>
    </row>
    <row r="919" spans="6:16" ht="12.75">
      <c r="F919" s="40"/>
      <c r="G919" s="4"/>
      <c r="H919" s="4"/>
      <c r="I919" s="4"/>
      <c r="J919" s="4"/>
      <c r="K919" s="4"/>
      <c r="L919" s="4"/>
      <c r="M919" s="1"/>
      <c r="N919" s="1"/>
      <c r="O919" s="1"/>
      <c r="P919" s="1"/>
    </row>
    <row r="920" spans="6:16" ht="12.75">
      <c r="F920" s="40"/>
      <c r="G920" s="4"/>
      <c r="H920" s="4"/>
      <c r="I920" s="4"/>
      <c r="J920" s="4"/>
      <c r="K920" s="4"/>
      <c r="L920" s="4"/>
      <c r="M920" s="1"/>
      <c r="N920" s="1"/>
      <c r="O920" s="1"/>
      <c r="P920" s="1"/>
    </row>
    <row r="921" spans="6:16" ht="12.75">
      <c r="F921" s="40"/>
      <c r="G921" s="4"/>
      <c r="H921" s="4"/>
      <c r="I921" s="4"/>
      <c r="J921" s="4"/>
      <c r="K921" s="4"/>
      <c r="L921" s="4"/>
      <c r="M921" s="1"/>
      <c r="N921" s="1"/>
      <c r="O921" s="1"/>
      <c r="P921" s="1"/>
    </row>
    <row r="922" spans="6:16" ht="12.75">
      <c r="F922" s="40"/>
      <c r="G922" s="4"/>
      <c r="H922" s="4"/>
      <c r="I922" s="4"/>
      <c r="J922" s="4"/>
      <c r="K922" s="4"/>
      <c r="L922" s="4"/>
      <c r="M922" s="1"/>
      <c r="N922" s="1"/>
      <c r="O922" s="1"/>
      <c r="P922" s="1"/>
    </row>
    <row r="923" spans="6:16" ht="12.75">
      <c r="F923" s="40"/>
      <c r="G923" s="4"/>
      <c r="H923" s="4"/>
      <c r="I923" s="4"/>
      <c r="J923" s="4"/>
      <c r="K923" s="4"/>
      <c r="L923" s="4"/>
      <c r="M923" s="1"/>
      <c r="N923" s="1"/>
      <c r="O923" s="1"/>
      <c r="P923" s="1"/>
    </row>
    <row r="924" spans="6:16" ht="12.75">
      <c r="F924" s="40"/>
      <c r="G924" s="4"/>
      <c r="H924" s="4"/>
      <c r="I924" s="4"/>
      <c r="J924" s="4"/>
      <c r="K924" s="4"/>
      <c r="L924" s="4"/>
      <c r="M924" s="1"/>
      <c r="N924" s="1"/>
      <c r="O924" s="1"/>
      <c r="P924" s="1"/>
    </row>
    <row r="925" spans="6:16" ht="12.75">
      <c r="F925" s="40"/>
      <c r="G925" s="4"/>
      <c r="H925" s="4"/>
      <c r="I925" s="4"/>
      <c r="J925" s="4"/>
      <c r="K925" s="4"/>
      <c r="L925" s="4"/>
      <c r="M925" s="1"/>
      <c r="N925" s="1"/>
      <c r="O925" s="1"/>
      <c r="P925" s="1"/>
    </row>
    <row r="926" spans="6:16" ht="12.75">
      <c r="F926" s="40"/>
      <c r="G926" s="4"/>
      <c r="H926" s="4"/>
      <c r="I926" s="4"/>
      <c r="J926" s="4"/>
      <c r="K926" s="4"/>
      <c r="L926" s="4"/>
      <c r="M926" s="1"/>
      <c r="N926" s="1"/>
      <c r="O926" s="1"/>
      <c r="P926" s="1"/>
    </row>
    <row r="927" spans="6:16" ht="12.75">
      <c r="F927" s="40"/>
      <c r="G927" s="4"/>
      <c r="H927" s="4"/>
      <c r="I927" s="4"/>
      <c r="J927" s="4"/>
      <c r="K927" s="4"/>
      <c r="L927" s="4"/>
      <c r="M927" s="1"/>
      <c r="N927" s="1"/>
      <c r="O927" s="1"/>
      <c r="P927" s="1"/>
    </row>
    <row r="928" spans="6:16" ht="12.75">
      <c r="F928" s="40"/>
      <c r="G928" s="4"/>
      <c r="H928" s="4"/>
      <c r="I928" s="4"/>
      <c r="J928" s="4"/>
      <c r="K928" s="4"/>
      <c r="L928" s="4"/>
      <c r="M928" s="1"/>
      <c r="N928" s="1"/>
      <c r="O928" s="1"/>
      <c r="P928" s="1"/>
    </row>
    <row r="929" spans="6:16" ht="12.75">
      <c r="F929" s="40"/>
      <c r="G929" s="4"/>
      <c r="H929" s="4"/>
      <c r="I929" s="4"/>
      <c r="J929" s="4"/>
      <c r="K929" s="4"/>
      <c r="L929" s="4"/>
      <c r="M929" s="1"/>
      <c r="N929" s="1"/>
      <c r="O929" s="1"/>
      <c r="P929" s="1"/>
    </row>
    <row r="930" spans="6:16" ht="12.75">
      <c r="F930" s="40"/>
      <c r="G930" s="4"/>
      <c r="H930" s="4"/>
      <c r="I930" s="4"/>
      <c r="J930" s="4"/>
      <c r="K930" s="4"/>
      <c r="L930" s="4"/>
      <c r="M930" s="1"/>
      <c r="N930" s="1"/>
      <c r="O930" s="1"/>
      <c r="P930" s="1"/>
    </row>
    <row r="931" spans="6:16" ht="12.75">
      <c r="F931" s="40"/>
      <c r="G931" s="4"/>
      <c r="H931" s="4"/>
      <c r="I931" s="4"/>
      <c r="J931" s="4"/>
      <c r="K931" s="4"/>
      <c r="L931" s="4"/>
      <c r="M931" s="1"/>
      <c r="N931" s="1"/>
      <c r="O931" s="1"/>
      <c r="P931" s="1"/>
    </row>
    <row r="932" spans="6:16" ht="12.75">
      <c r="F932" s="40"/>
      <c r="G932" s="4"/>
      <c r="H932" s="4"/>
      <c r="I932" s="4"/>
      <c r="J932" s="4"/>
      <c r="K932" s="4"/>
      <c r="L932" s="4"/>
      <c r="M932" s="1"/>
      <c r="N932" s="1"/>
      <c r="O932" s="1"/>
      <c r="P932" s="1"/>
    </row>
    <row r="933" spans="6:16" ht="12.75">
      <c r="F933" s="40"/>
      <c r="G933" s="4"/>
      <c r="H933" s="4"/>
      <c r="I933" s="4"/>
      <c r="J933" s="4"/>
      <c r="K933" s="4"/>
      <c r="L933" s="4"/>
      <c r="M933" s="1"/>
      <c r="N933" s="1"/>
      <c r="O933" s="1"/>
      <c r="P933" s="1"/>
    </row>
    <row r="934" spans="6:16" ht="12.75">
      <c r="F934" s="40"/>
      <c r="G934" s="4"/>
      <c r="H934" s="4"/>
      <c r="I934" s="4"/>
      <c r="J934" s="4"/>
      <c r="K934" s="4"/>
      <c r="L934" s="4"/>
      <c r="M934" s="1"/>
      <c r="N934" s="1"/>
      <c r="O934" s="1"/>
      <c r="P934" s="1"/>
    </row>
    <row r="935" spans="6:16" ht="12.75">
      <c r="F935" s="40"/>
      <c r="G935" s="4"/>
      <c r="H935" s="4"/>
      <c r="I935" s="4"/>
      <c r="J935" s="4"/>
      <c r="K935" s="4"/>
      <c r="L935" s="4"/>
      <c r="M935" s="1"/>
      <c r="N935" s="1"/>
      <c r="O935" s="1"/>
      <c r="P935" s="1"/>
    </row>
    <row r="936" spans="6:16" ht="12.75">
      <c r="F936" s="40"/>
      <c r="G936" s="4"/>
      <c r="H936" s="4"/>
      <c r="I936" s="4"/>
      <c r="J936" s="4"/>
      <c r="K936" s="4"/>
      <c r="L936" s="4"/>
      <c r="M936" s="1"/>
      <c r="N936" s="1"/>
      <c r="O936" s="1"/>
      <c r="P936" s="1"/>
    </row>
    <row r="937" spans="6:16" ht="12.75">
      <c r="F937" s="40"/>
      <c r="G937" s="4"/>
      <c r="H937" s="4"/>
      <c r="I937" s="4"/>
      <c r="J937" s="4"/>
      <c r="K937" s="4"/>
      <c r="L937" s="4"/>
      <c r="M937" s="1"/>
      <c r="N937" s="1"/>
      <c r="O937" s="1"/>
      <c r="P937" s="1"/>
    </row>
    <row r="938" spans="6:16" ht="12.75">
      <c r="F938" s="40"/>
      <c r="G938" s="4"/>
      <c r="H938" s="4"/>
      <c r="I938" s="4"/>
      <c r="J938" s="4"/>
      <c r="K938" s="4"/>
      <c r="L938" s="4"/>
      <c r="M938" s="1"/>
      <c r="N938" s="1"/>
      <c r="O938" s="1"/>
      <c r="P938" s="1"/>
    </row>
    <row r="939" spans="6:16" ht="12.75">
      <c r="F939" s="40"/>
      <c r="G939" s="4"/>
      <c r="H939" s="4"/>
      <c r="I939" s="4"/>
      <c r="J939" s="4"/>
      <c r="K939" s="4"/>
      <c r="L939" s="4"/>
      <c r="M939" s="1"/>
      <c r="N939" s="1"/>
      <c r="O939" s="1"/>
      <c r="P939" s="1"/>
    </row>
    <row r="940" spans="6:16" ht="12.75">
      <c r="F940" s="40"/>
      <c r="G940" s="4"/>
      <c r="H940" s="4"/>
      <c r="I940" s="4"/>
      <c r="J940" s="4"/>
      <c r="K940" s="4"/>
      <c r="L940" s="4"/>
      <c r="M940" s="1"/>
      <c r="N940" s="1"/>
      <c r="O940" s="1"/>
      <c r="P940" s="1"/>
    </row>
    <row r="941" spans="6:16" ht="12.75">
      <c r="F941" s="40"/>
      <c r="G941" s="4"/>
      <c r="H941" s="4"/>
      <c r="I941" s="4"/>
      <c r="J941" s="4"/>
      <c r="K941" s="4"/>
      <c r="L941" s="4"/>
      <c r="M941" s="1"/>
      <c r="N941" s="1"/>
      <c r="O941" s="1"/>
      <c r="P941" s="1"/>
    </row>
    <row r="942" spans="6:16" ht="12.75">
      <c r="F942" s="40"/>
      <c r="G942" s="4"/>
      <c r="H942" s="4"/>
      <c r="I942" s="4"/>
      <c r="J942" s="4"/>
      <c r="K942" s="4"/>
      <c r="L942" s="4"/>
      <c r="M942" s="1"/>
      <c r="N942" s="1"/>
      <c r="O942" s="1"/>
      <c r="P942" s="1"/>
    </row>
    <row r="943" spans="6:16" ht="12.75">
      <c r="F943" s="40"/>
      <c r="G943" s="4"/>
      <c r="H943" s="4"/>
      <c r="I943" s="4"/>
      <c r="J943" s="4"/>
      <c r="K943" s="4"/>
      <c r="L943" s="4"/>
      <c r="M943" s="1"/>
      <c r="N943" s="1"/>
      <c r="O943" s="1"/>
      <c r="P943" s="1"/>
    </row>
    <row r="944" spans="6:16" ht="12.75">
      <c r="F944" s="40"/>
      <c r="G944" s="4"/>
      <c r="H944" s="4"/>
      <c r="I944" s="4"/>
      <c r="J944" s="4"/>
      <c r="K944" s="4"/>
      <c r="L944" s="4"/>
      <c r="M944" s="1"/>
      <c r="N944" s="1"/>
      <c r="O944" s="1"/>
      <c r="P944" s="1"/>
    </row>
    <row r="945" spans="6:16" ht="12.75">
      <c r="F945" s="40"/>
      <c r="G945" s="4"/>
      <c r="H945" s="4"/>
      <c r="I945" s="4"/>
      <c r="J945" s="4"/>
      <c r="K945" s="4"/>
      <c r="L945" s="4"/>
      <c r="M945" s="1"/>
      <c r="N945" s="1"/>
      <c r="O945" s="1"/>
      <c r="P945" s="1"/>
    </row>
    <row r="946" spans="6:16" ht="12.75">
      <c r="F946" s="40"/>
      <c r="G946" s="4"/>
      <c r="H946" s="4"/>
      <c r="I946" s="4"/>
      <c r="J946" s="4"/>
      <c r="K946" s="4"/>
      <c r="L946" s="4"/>
      <c r="M946" s="1"/>
      <c r="N946" s="1"/>
      <c r="O946" s="1"/>
      <c r="P946" s="1"/>
    </row>
    <row r="947" spans="6:16" ht="12.75">
      <c r="F947" s="40"/>
      <c r="G947" s="4"/>
      <c r="H947" s="4"/>
      <c r="I947" s="4"/>
      <c r="J947" s="4"/>
      <c r="K947" s="4"/>
      <c r="L947" s="4"/>
      <c r="M947" s="1"/>
      <c r="N947" s="1"/>
      <c r="O947" s="1"/>
      <c r="P947" s="1"/>
    </row>
    <row r="948" spans="6:16" ht="12.75">
      <c r="F948" s="40"/>
      <c r="G948" s="4"/>
      <c r="H948" s="4"/>
      <c r="I948" s="4"/>
      <c r="J948" s="4"/>
      <c r="K948" s="4"/>
      <c r="L948" s="4"/>
      <c r="M948" s="1"/>
      <c r="N948" s="1"/>
      <c r="O948" s="1"/>
      <c r="P948" s="1"/>
    </row>
    <row r="949" spans="6:16" ht="12.75">
      <c r="F949" s="40"/>
      <c r="G949" s="4"/>
      <c r="H949" s="4"/>
      <c r="I949" s="4"/>
      <c r="J949" s="4"/>
      <c r="K949" s="4"/>
      <c r="L949" s="4"/>
      <c r="M949" s="1"/>
      <c r="N949" s="1"/>
      <c r="O949" s="1"/>
      <c r="P949" s="1"/>
    </row>
    <row r="950" spans="6:16" ht="12.75">
      <c r="F950" s="40"/>
      <c r="G950" s="4"/>
      <c r="H950" s="4"/>
      <c r="I950" s="4"/>
      <c r="J950" s="4"/>
      <c r="K950" s="4"/>
      <c r="L950" s="4"/>
      <c r="M950" s="1"/>
      <c r="N950" s="1"/>
      <c r="O950" s="1"/>
      <c r="P950" s="1"/>
    </row>
    <row r="951" spans="6:16" ht="12.75">
      <c r="F951" s="40"/>
      <c r="G951" s="4"/>
      <c r="H951" s="4"/>
      <c r="I951" s="4"/>
      <c r="J951" s="4"/>
      <c r="K951" s="4"/>
      <c r="L951" s="4"/>
      <c r="M951" s="1"/>
      <c r="N951" s="1"/>
      <c r="O951" s="1"/>
      <c r="P951" s="1"/>
    </row>
    <row r="952" spans="6:16" ht="12.75">
      <c r="F952" s="40"/>
      <c r="G952" s="4"/>
      <c r="H952" s="4"/>
      <c r="I952" s="4"/>
      <c r="J952" s="4"/>
      <c r="K952" s="4"/>
      <c r="L952" s="4"/>
      <c r="M952" s="1"/>
      <c r="N952" s="1"/>
      <c r="O952" s="1"/>
      <c r="P952" s="1"/>
    </row>
    <row r="953" spans="6:16" ht="12.75">
      <c r="F953" s="40"/>
      <c r="G953" s="4"/>
      <c r="H953" s="4"/>
      <c r="I953" s="4"/>
      <c r="J953" s="4"/>
      <c r="K953" s="4"/>
      <c r="L953" s="4"/>
      <c r="M953" s="1"/>
      <c r="N953" s="1"/>
      <c r="O953" s="1"/>
      <c r="P953" s="1"/>
    </row>
    <row r="954" spans="6:16" ht="12.75">
      <c r="F954" s="40"/>
      <c r="G954" s="4"/>
      <c r="H954" s="4"/>
      <c r="I954" s="4"/>
      <c r="J954" s="4"/>
      <c r="K954" s="4"/>
      <c r="L954" s="4"/>
      <c r="M954" s="1"/>
      <c r="N954" s="1"/>
      <c r="O954" s="1"/>
      <c r="P954" s="1"/>
    </row>
    <row r="955" spans="6:16" ht="12.75">
      <c r="F955" s="40"/>
      <c r="G955" s="4"/>
      <c r="H955" s="4"/>
      <c r="I955" s="4"/>
      <c r="J955" s="4"/>
      <c r="K955" s="4"/>
      <c r="L955" s="4"/>
      <c r="M955" s="1"/>
      <c r="N955" s="1"/>
      <c r="O955" s="1"/>
      <c r="P955" s="1"/>
    </row>
    <row r="956" spans="6:16" ht="12.75">
      <c r="F956" s="40"/>
      <c r="G956" s="4"/>
      <c r="H956" s="4"/>
      <c r="I956" s="4"/>
      <c r="J956" s="4"/>
      <c r="K956" s="4"/>
      <c r="L956" s="4"/>
      <c r="M956" s="1"/>
      <c r="N956" s="1"/>
      <c r="O956" s="1"/>
      <c r="P956" s="1"/>
    </row>
    <row r="957" spans="6:16" ht="12.75">
      <c r="F957" s="40"/>
      <c r="G957" s="4"/>
      <c r="H957" s="4"/>
      <c r="I957" s="4"/>
      <c r="J957" s="4"/>
      <c r="K957" s="4"/>
      <c r="L957" s="4"/>
      <c r="M957" s="1"/>
      <c r="N957" s="1"/>
      <c r="O957" s="1"/>
      <c r="P957" s="1"/>
    </row>
    <row r="958" spans="6:16" ht="12.75">
      <c r="F958" s="40"/>
      <c r="G958" s="4"/>
      <c r="H958" s="4"/>
      <c r="I958" s="4"/>
      <c r="J958" s="4"/>
      <c r="K958" s="4"/>
      <c r="L958" s="4"/>
      <c r="M958" s="1"/>
      <c r="N958" s="1"/>
      <c r="O958" s="1"/>
      <c r="P958" s="1"/>
    </row>
    <row r="959" spans="6:16" ht="12.75">
      <c r="F959" s="40"/>
      <c r="G959" s="4"/>
      <c r="H959" s="4"/>
      <c r="I959" s="4"/>
      <c r="J959" s="4"/>
      <c r="K959" s="4"/>
      <c r="L959" s="4"/>
      <c r="M959" s="1"/>
      <c r="N959" s="1"/>
      <c r="O959" s="1"/>
      <c r="P959" s="1"/>
    </row>
    <row r="960" spans="6:16" ht="12.75">
      <c r="F960" s="40"/>
      <c r="G960" s="4"/>
      <c r="H960" s="4"/>
      <c r="I960" s="4"/>
      <c r="J960" s="4"/>
      <c r="K960" s="4"/>
      <c r="L960" s="4"/>
      <c r="M960" s="1"/>
      <c r="N960" s="1"/>
      <c r="O960" s="1"/>
      <c r="P960" s="1"/>
    </row>
    <row r="961" spans="6:16" ht="12.75">
      <c r="F961" s="40"/>
      <c r="G961" s="4"/>
      <c r="H961" s="4"/>
      <c r="I961" s="4"/>
      <c r="J961" s="4"/>
      <c r="K961" s="4"/>
      <c r="L961" s="4"/>
      <c r="M961" s="1"/>
      <c r="N961" s="1"/>
      <c r="O961" s="1"/>
      <c r="P961" s="1"/>
    </row>
    <row r="962" spans="6:16" ht="12.75">
      <c r="F962" s="40"/>
      <c r="G962" s="4"/>
      <c r="H962" s="4"/>
      <c r="I962" s="4"/>
      <c r="J962" s="4"/>
      <c r="K962" s="4"/>
      <c r="L962" s="4"/>
      <c r="M962" s="1"/>
      <c r="N962" s="1"/>
      <c r="O962" s="1"/>
      <c r="P962" s="1"/>
    </row>
    <row r="963" spans="6:16" ht="12.75">
      <c r="F963" s="40"/>
      <c r="G963" s="4"/>
      <c r="H963" s="4"/>
      <c r="I963" s="4"/>
      <c r="J963" s="4"/>
      <c r="K963" s="4"/>
      <c r="L963" s="4"/>
      <c r="M963" s="1"/>
      <c r="N963" s="1"/>
      <c r="O963" s="1"/>
      <c r="P963" s="1"/>
    </row>
    <row r="964" spans="6:16" ht="12.75">
      <c r="F964" s="40"/>
      <c r="G964" s="4"/>
      <c r="H964" s="4"/>
      <c r="I964" s="4"/>
      <c r="J964" s="4"/>
      <c r="K964" s="4"/>
      <c r="L964" s="4"/>
      <c r="M964" s="1"/>
      <c r="N964" s="1"/>
      <c r="O964" s="1"/>
      <c r="P964" s="1"/>
    </row>
    <row r="965" spans="6:16" ht="12.75">
      <c r="F965" s="40"/>
      <c r="G965" s="4"/>
      <c r="H965" s="4"/>
      <c r="I965" s="4"/>
      <c r="J965" s="4"/>
      <c r="K965" s="4"/>
      <c r="L965" s="4"/>
      <c r="M965" s="1"/>
      <c r="N965" s="1"/>
      <c r="O965" s="1"/>
      <c r="P965" s="1"/>
    </row>
    <row r="966" spans="6:16" ht="12.75">
      <c r="F966" s="40"/>
      <c r="G966" s="4"/>
      <c r="H966" s="4"/>
      <c r="I966" s="4"/>
      <c r="J966" s="4"/>
      <c r="K966" s="4"/>
      <c r="L966" s="4"/>
      <c r="M966" s="1"/>
      <c r="N966" s="1"/>
      <c r="O966" s="1"/>
      <c r="P966" s="1"/>
    </row>
    <row r="967" spans="6:16" ht="12.75">
      <c r="F967" s="40"/>
      <c r="G967" s="4"/>
      <c r="H967" s="4"/>
      <c r="I967" s="4"/>
      <c r="J967" s="4"/>
      <c r="K967" s="4"/>
      <c r="L967" s="4"/>
      <c r="M967" s="1"/>
      <c r="N967" s="1"/>
      <c r="O967" s="1"/>
      <c r="P967" s="1"/>
    </row>
    <row r="968" spans="6:16" ht="12.75">
      <c r="F968" s="40"/>
      <c r="G968" s="4"/>
      <c r="H968" s="4"/>
      <c r="I968" s="4"/>
      <c r="J968" s="4"/>
      <c r="K968" s="4"/>
      <c r="L968" s="4"/>
      <c r="M968" s="1"/>
      <c r="N968" s="1"/>
      <c r="O968" s="1"/>
      <c r="P968" s="1"/>
    </row>
    <row r="969" spans="6:16" ht="12.75">
      <c r="F969" s="40"/>
      <c r="G969" s="4"/>
      <c r="H969" s="4"/>
      <c r="I969" s="4"/>
      <c r="J969" s="4"/>
      <c r="K969" s="4"/>
      <c r="L969" s="4"/>
      <c r="M969" s="1"/>
      <c r="N969" s="1"/>
      <c r="O969" s="1"/>
      <c r="P969" s="1"/>
    </row>
    <row r="970" spans="6:16" ht="12.75">
      <c r="F970" s="40"/>
      <c r="G970" s="4"/>
      <c r="H970" s="4"/>
      <c r="I970" s="4"/>
      <c r="J970" s="4"/>
      <c r="K970" s="4"/>
      <c r="L970" s="4"/>
      <c r="M970" s="1"/>
      <c r="N970" s="1"/>
      <c r="O970" s="1"/>
      <c r="P970" s="1"/>
    </row>
    <row r="971" spans="6:16" ht="12.75">
      <c r="F971" s="40"/>
      <c r="G971" s="4"/>
      <c r="H971" s="4"/>
      <c r="I971" s="4"/>
      <c r="J971" s="4"/>
      <c r="K971" s="4"/>
      <c r="L971" s="4"/>
      <c r="M971" s="1"/>
      <c r="N971" s="1"/>
      <c r="O971" s="1"/>
      <c r="P971" s="1"/>
    </row>
    <row r="972" spans="6:16" ht="12.75">
      <c r="F972" s="40"/>
      <c r="G972" s="4"/>
      <c r="H972" s="4"/>
      <c r="I972" s="4"/>
      <c r="J972" s="4"/>
      <c r="K972" s="4"/>
      <c r="L972" s="4"/>
      <c r="M972" s="1"/>
      <c r="N972" s="1"/>
      <c r="O972" s="1"/>
      <c r="P972" s="1"/>
    </row>
    <row r="973" spans="6:16" ht="12.75">
      <c r="F973" s="40"/>
      <c r="G973" s="4"/>
      <c r="H973" s="4"/>
      <c r="I973" s="4"/>
      <c r="J973" s="4"/>
      <c r="K973" s="4"/>
      <c r="L973" s="4"/>
      <c r="M973" s="1"/>
      <c r="N973" s="1"/>
      <c r="O973" s="1"/>
      <c r="P973" s="1"/>
    </row>
    <row r="974" spans="6:16" ht="12.75">
      <c r="F974" s="40"/>
      <c r="G974" s="4"/>
      <c r="H974" s="4"/>
      <c r="I974" s="4"/>
      <c r="J974" s="4"/>
      <c r="K974" s="4"/>
      <c r="L974" s="4"/>
      <c r="M974" s="1"/>
      <c r="N974" s="1"/>
      <c r="O974" s="1"/>
      <c r="P974" s="1"/>
    </row>
    <row r="975" spans="6:16" ht="12.75">
      <c r="F975" s="40"/>
      <c r="G975" s="4"/>
      <c r="H975" s="4"/>
      <c r="I975" s="4"/>
      <c r="J975" s="4"/>
      <c r="K975" s="4"/>
      <c r="L975" s="4"/>
      <c r="M975" s="1"/>
      <c r="N975" s="1"/>
      <c r="O975" s="1"/>
      <c r="P975" s="1"/>
    </row>
    <row r="976" spans="6:16" ht="12.75">
      <c r="F976" s="40"/>
      <c r="G976" s="4"/>
      <c r="H976" s="4"/>
      <c r="I976" s="4"/>
      <c r="J976" s="4"/>
      <c r="K976" s="4"/>
      <c r="L976" s="4"/>
      <c r="M976" s="1"/>
      <c r="N976" s="1"/>
      <c r="O976" s="1"/>
      <c r="P976" s="1"/>
    </row>
    <row r="977" spans="6:16" ht="12.75">
      <c r="F977" s="40"/>
      <c r="G977" s="4"/>
      <c r="H977" s="4"/>
      <c r="I977" s="4"/>
      <c r="J977" s="4"/>
      <c r="K977" s="4"/>
      <c r="L977" s="4"/>
      <c r="M977" s="1"/>
      <c r="N977" s="1"/>
      <c r="O977" s="1"/>
      <c r="P977" s="1"/>
    </row>
    <row r="978" spans="6:16" ht="12.75">
      <c r="F978" s="40"/>
      <c r="G978" s="4"/>
      <c r="H978" s="4"/>
      <c r="I978" s="4"/>
      <c r="J978" s="4"/>
      <c r="K978" s="4"/>
      <c r="L978" s="4"/>
      <c r="M978" s="1"/>
      <c r="N978" s="1"/>
      <c r="O978" s="1"/>
      <c r="P978" s="1"/>
    </row>
    <row r="979" spans="6:16" ht="12.75">
      <c r="F979" s="40"/>
      <c r="G979" s="4"/>
      <c r="H979" s="4"/>
      <c r="I979" s="4"/>
      <c r="J979" s="4"/>
      <c r="K979" s="4"/>
      <c r="L979" s="4"/>
      <c r="M979" s="1"/>
      <c r="N979" s="1"/>
      <c r="O979" s="1"/>
      <c r="P979" s="1"/>
    </row>
    <row r="980" spans="6:16" ht="12.75">
      <c r="F980" s="40"/>
      <c r="G980" s="4"/>
      <c r="H980" s="4"/>
      <c r="I980" s="4"/>
      <c r="J980" s="4"/>
      <c r="K980" s="4"/>
      <c r="L980" s="4"/>
      <c r="M980" s="1"/>
      <c r="N980" s="1"/>
      <c r="O980" s="1"/>
      <c r="P980" s="1"/>
    </row>
    <row r="981" spans="6:16" ht="12.75">
      <c r="F981" s="40"/>
      <c r="G981" s="4"/>
      <c r="H981" s="4"/>
      <c r="I981" s="4"/>
      <c r="J981" s="4"/>
      <c r="K981" s="4"/>
      <c r="L981" s="4"/>
      <c r="M981" s="1"/>
      <c r="N981" s="1"/>
      <c r="O981" s="1"/>
      <c r="P981" s="1"/>
    </row>
    <row r="982" spans="6:16" ht="12.75">
      <c r="F982" s="40"/>
      <c r="G982" s="4"/>
      <c r="H982" s="4"/>
      <c r="I982" s="4"/>
      <c r="J982" s="4"/>
      <c r="K982" s="4"/>
      <c r="L982" s="4"/>
      <c r="M982" s="1"/>
      <c r="N982" s="1"/>
      <c r="O982" s="1"/>
      <c r="P982" s="1"/>
    </row>
    <row r="983" spans="6:16" ht="12.75">
      <c r="F983" s="40"/>
      <c r="G983" s="4"/>
      <c r="H983" s="4"/>
      <c r="I983" s="4"/>
      <c r="J983" s="4"/>
      <c r="K983" s="4"/>
      <c r="L983" s="4"/>
      <c r="M983" s="1"/>
      <c r="N983" s="1"/>
      <c r="O983" s="1"/>
      <c r="P983" s="1"/>
    </row>
    <row r="984" spans="6:16" ht="12.75">
      <c r="F984" s="40"/>
      <c r="G984" s="4"/>
      <c r="H984" s="4"/>
      <c r="I984" s="4"/>
      <c r="J984" s="4"/>
      <c r="K984" s="4"/>
      <c r="L984" s="4"/>
      <c r="M984" s="1"/>
      <c r="N984" s="1"/>
      <c r="O984" s="1"/>
      <c r="P984" s="1"/>
    </row>
    <row r="985" spans="6:16" ht="12.75">
      <c r="F985" s="40"/>
      <c r="G985" s="4"/>
      <c r="H985" s="4"/>
      <c r="I985" s="4"/>
      <c r="J985" s="4"/>
      <c r="K985" s="4"/>
      <c r="L985" s="4"/>
      <c r="M985" s="1"/>
      <c r="N985" s="1"/>
      <c r="O985" s="1"/>
      <c r="P985" s="1"/>
    </row>
    <row r="986" spans="6:16" ht="12.75">
      <c r="F986" s="40"/>
      <c r="G986" s="4"/>
      <c r="H986" s="4"/>
      <c r="I986" s="4"/>
      <c r="J986" s="4"/>
      <c r="K986" s="4"/>
      <c r="L986" s="4"/>
      <c r="M986" s="1"/>
      <c r="N986" s="1"/>
      <c r="O986" s="1"/>
      <c r="P986" s="1"/>
    </row>
    <row r="987" spans="6:16" ht="12.75">
      <c r="F987" s="40"/>
      <c r="G987" s="4"/>
      <c r="H987" s="4"/>
      <c r="I987" s="4"/>
      <c r="J987" s="4"/>
      <c r="K987" s="4"/>
      <c r="L987" s="4"/>
      <c r="M987" s="1"/>
      <c r="N987" s="1"/>
      <c r="O987" s="1"/>
      <c r="P987" s="1"/>
    </row>
    <row r="988" spans="6:16" ht="12.75">
      <c r="F988" s="40"/>
      <c r="G988" s="4"/>
      <c r="H988" s="4"/>
      <c r="I988" s="4"/>
      <c r="J988" s="4"/>
      <c r="K988" s="4"/>
      <c r="L988" s="4"/>
      <c r="M988" s="1"/>
      <c r="N988" s="1"/>
      <c r="O988" s="1"/>
      <c r="P988" s="1"/>
    </row>
    <row r="989" spans="6:16" ht="12.75">
      <c r="F989" s="40"/>
      <c r="G989" s="4"/>
      <c r="H989" s="4"/>
      <c r="I989" s="4"/>
      <c r="J989" s="4"/>
      <c r="K989" s="4"/>
      <c r="L989" s="4"/>
      <c r="M989" s="1"/>
      <c r="N989" s="1"/>
      <c r="O989" s="1"/>
      <c r="P989" s="1"/>
    </row>
    <row r="990" spans="6:16" ht="12.75">
      <c r="F990" s="40"/>
      <c r="G990" s="4"/>
      <c r="H990" s="4"/>
      <c r="I990" s="4"/>
      <c r="J990" s="4"/>
      <c r="K990" s="4"/>
      <c r="L990" s="4"/>
      <c r="M990" s="1"/>
      <c r="N990" s="1"/>
      <c r="O990" s="1"/>
      <c r="P990" s="1"/>
    </row>
    <row r="991" spans="6:16" ht="12.75">
      <c r="F991" s="40"/>
      <c r="G991" s="4"/>
      <c r="H991" s="4"/>
      <c r="I991" s="4"/>
      <c r="J991" s="4"/>
      <c r="K991" s="4"/>
      <c r="L991" s="4"/>
      <c r="M991" s="1"/>
      <c r="N991" s="1"/>
      <c r="O991" s="1"/>
      <c r="P991" s="1"/>
    </row>
    <row r="992" spans="6:16" ht="12.75">
      <c r="F992" s="40"/>
      <c r="G992" s="4"/>
      <c r="H992" s="4"/>
      <c r="I992" s="4"/>
      <c r="J992" s="4"/>
      <c r="K992" s="4"/>
      <c r="L992" s="4"/>
      <c r="M992" s="1"/>
      <c r="N992" s="1"/>
      <c r="O992" s="1"/>
      <c r="P992" s="1"/>
    </row>
    <row r="993" spans="6:16" ht="12.75">
      <c r="F993" s="40"/>
      <c r="G993" s="4"/>
      <c r="H993" s="4"/>
      <c r="I993" s="4"/>
      <c r="J993" s="4"/>
      <c r="K993" s="4"/>
      <c r="L993" s="4"/>
      <c r="M993" s="1"/>
      <c r="N993" s="1"/>
      <c r="O993" s="1"/>
      <c r="P993" s="1"/>
    </row>
    <row r="994" spans="6:16" ht="12.75">
      <c r="F994" s="40"/>
      <c r="G994" s="4"/>
      <c r="H994" s="4"/>
      <c r="I994" s="4"/>
      <c r="J994" s="4"/>
      <c r="K994" s="4"/>
      <c r="L994" s="4"/>
      <c r="M994" s="1"/>
      <c r="N994" s="1"/>
      <c r="O994" s="1"/>
      <c r="P994" s="1"/>
    </row>
    <row r="995" spans="6:16" ht="12.75">
      <c r="F995" s="40"/>
      <c r="G995" s="4"/>
      <c r="H995" s="4"/>
      <c r="I995" s="4"/>
      <c r="J995" s="4"/>
      <c r="K995" s="4"/>
      <c r="L995" s="4"/>
      <c r="M995" s="1"/>
      <c r="N995" s="1"/>
      <c r="O995" s="1"/>
      <c r="P995" s="1"/>
    </row>
    <row r="996" spans="6:16" ht="12.75">
      <c r="F996" s="40"/>
      <c r="G996" s="4"/>
      <c r="H996" s="4"/>
      <c r="I996" s="4"/>
      <c r="J996" s="4"/>
      <c r="K996" s="4"/>
      <c r="L996" s="4"/>
      <c r="M996" s="1"/>
      <c r="N996" s="1"/>
      <c r="O996" s="1"/>
      <c r="P996" s="1"/>
    </row>
    <row r="997" spans="6:16" ht="12.75">
      <c r="F997" s="40"/>
      <c r="G997" s="4"/>
      <c r="H997" s="4"/>
      <c r="I997" s="4"/>
      <c r="J997" s="4"/>
      <c r="K997" s="4"/>
      <c r="L997" s="4"/>
      <c r="M997" s="1"/>
      <c r="N997" s="1"/>
      <c r="O997" s="1"/>
      <c r="P997" s="1"/>
    </row>
    <row r="998" spans="6:16" ht="12.75">
      <c r="F998" s="40"/>
      <c r="G998" s="4"/>
      <c r="H998" s="4"/>
      <c r="I998" s="4"/>
      <c r="J998" s="4"/>
      <c r="K998" s="4"/>
      <c r="L998" s="4"/>
      <c r="M998" s="1"/>
      <c r="N998" s="1"/>
      <c r="O998" s="1"/>
      <c r="P998" s="1"/>
    </row>
    <row r="999" spans="6:16" ht="12.75">
      <c r="F999" s="40"/>
      <c r="G999" s="4"/>
      <c r="H999" s="4"/>
      <c r="I999" s="4"/>
      <c r="J999" s="4"/>
      <c r="K999" s="4"/>
      <c r="L999" s="4"/>
      <c r="M999" s="1"/>
      <c r="N999" s="1"/>
      <c r="O999" s="1"/>
      <c r="P999" s="1"/>
    </row>
    <row r="1000" spans="6:16" ht="12.75">
      <c r="F1000" s="40"/>
      <c r="G1000" s="4"/>
      <c r="H1000" s="4"/>
      <c r="I1000" s="4"/>
      <c r="J1000" s="4"/>
      <c r="K1000" s="4"/>
      <c r="L1000" s="4"/>
      <c r="M1000" s="1"/>
      <c r="N1000" s="1"/>
      <c r="O1000" s="1"/>
      <c r="P1000" s="1"/>
    </row>
    <row r="1001" spans="6:16" ht="12.75">
      <c r="F1001" s="40"/>
      <c r="G1001" s="4"/>
      <c r="H1001" s="4"/>
      <c r="I1001" s="4"/>
      <c r="J1001" s="4"/>
      <c r="K1001" s="4"/>
      <c r="L1001" s="4"/>
      <c r="M1001" s="1"/>
      <c r="N1001" s="1"/>
      <c r="O1001" s="1"/>
      <c r="P1001" s="1"/>
    </row>
    <row r="1002" spans="6:16" ht="12.75">
      <c r="F1002" s="40"/>
      <c r="G1002" s="4"/>
      <c r="H1002" s="4"/>
      <c r="I1002" s="4"/>
      <c r="J1002" s="4"/>
      <c r="K1002" s="4"/>
      <c r="L1002" s="4"/>
      <c r="M1002" s="1"/>
      <c r="N1002" s="1"/>
      <c r="O1002" s="1"/>
      <c r="P1002" s="1"/>
    </row>
    <row r="1003" spans="6:16" ht="12.75">
      <c r="F1003" s="40"/>
      <c r="G1003" s="4"/>
      <c r="H1003" s="4"/>
      <c r="I1003" s="4"/>
      <c r="J1003" s="4"/>
      <c r="K1003" s="4"/>
      <c r="L1003" s="4"/>
      <c r="M1003" s="1"/>
      <c r="N1003" s="1"/>
      <c r="O1003" s="1"/>
      <c r="P1003" s="1"/>
    </row>
    <row r="1004" spans="6:16" ht="12.75">
      <c r="F1004" s="40"/>
      <c r="G1004" s="4"/>
      <c r="H1004" s="4"/>
      <c r="I1004" s="4"/>
      <c r="J1004" s="4"/>
      <c r="K1004" s="4"/>
      <c r="L1004" s="4"/>
      <c r="M1004" s="1"/>
      <c r="N1004" s="1"/>
      <c r="O1004" s="1"/>
      <c r="P1004" s="1"/>
    </row>
    <row r="1005" spans="6:16" ht="12.75">
      <c r="F1005" s="40"/>
      <c r="G1005" s="4"/>
      <c r="H1005" s="4"/>
      <c r="I1005" s="4"/>
      <c r="J1005" s="4"/>
      <c r="K1005" s="4"/>
      <c r="L1005" s="4"/>
      <c r="M1005" s="1"/>
      <c r="N1005" s="1"/>
      <c r="O1005" s="1"/>
      <c r="P1005" s="1"/>
    </row>
    <row r="1006" spans="6:16" ht="12.75">
      <c r="F1006" s="40"/>
      <c r="G1006" s="4"/>
      <c r="H1006" s="4"/>
      <c r="I1006" s="4"/>
      <c r="J1006" s="4"/>
      <c r="K1006" s="4"/>
      <c r="L1006" s="4"/>
      <c r="M1006" s="1"/>
      <c r="N1006" s="1"/>
      <c r="O1006" s="1"/>
      <c r="P1006" s="1"/>
    </row>
    <row r="1007" spans="6:16" ht="12.75">
      <c r="F1007" s="40"/>
      <c r="G1007" s="4"/>
      <c r="H1007" s="4"/>
      <c r="I1007" s="4"/>
      <c r="J1007" s="4"/>
      <c r="K1007" s="4"/>
      <c r="L1007" s="4"/>
      <c r="M1007" s="1"/>
      <c r="N1007" s="1"/>
      <c r="O1007" s="1"/>
      <c r="P1007" s="1"/>
    </row>
    <row r="1008" spans="6:16" ht="12.75">
      <c r="F1008" s="40"/>
      <c r="G1008" s="4"/>
      <c r="H1008" s="4"/>
      <c r="I1008" s="4"/>
      <c r="J1008" s="4"/>
      <c r="K1008" s="4"/>
      <c r="L1008" s="4"/>
      <c r="M1008" s="1"/>
      <c r="N1008" s="1"/>
      <c r="O1008" s="1"/>
      <c r="P1008" s="1"/>
    </row>
    <row r="1009" spans="6:16" ht="12.75">
      <c r="F1009" s="40"/>
      <c r="G1009" s="4"/>
      <c r="H1009" s="4"/>
      <c r="I1009" s="4"/>
      <c r="J1009" s="4"/>
      <c r="K1009" s="4"/>
      <c r="L1009" s="4"/>
      <c r="M1009" s="1"/>
      <c r="N1009" s="1"/>
      <c r="O1009" s="1"/>
      <c r="P1009" s="1"/>
    </row>
    <row r="1010" spans="6:16" ht="12.75">
      <c r="F1010" s="40"/>
      <c r="G1010" s="4"/>
      <c r="H1010" s="4"/>
      <c r="I1010" s="4"/>
      <c r="J1010" s="4"/>
      <c r="K1010" s="4"/>
      <c r="L1010" s="4"/>
      <c r="M1010" s="1"/>
      <c r="N1010" s="1"/>
      <c r="O1010" s="1"/>
      <c r="P1010" s="1"/>
    </row>
    <row r="1011" spans="6:16" ht="12.75">
      <c r="F1011" s="40"/>
      <c r="G1011" s="4"/>
      <c r="H1011" s="4"/>
      <c r="I1011" s="4"/>
      <c r="J1011" s="4"/>
      <c r="K1011" s="4"/>
      <c r="L1011" s="4"/>
      <c r="M1011" s="1"/>
      <c r="N1011" s="1"/>
      <c r="O1011" s="1"/>
      <c r="P1011" s="1"/>
    </row>
    <row r="1012" spans="6:16" ht="12.75">
      <c r="F1012" s="40"/>
      <c r="G1012" s="4"/>
      <c r="H1012" s="4"/>
      <c r="I1012" s="4"/>
      <c r="J1012" s="4"/>
      <c r="K1012" s="4"/>
      <c r="L1012" s="4"/>
      <c r="M1012" s="1"/>
      <c r="N1012" s="1"/>
      <c r="O1012" s="1"/>
      <c r="P1012" s="1"/>
    </row>
    <row r="1013" spans="6:16" ht="12.75">
      <c r="F1013" s="40"/>
      <c r="G1013" s="4"/>
      <c r="H1013" s="4"/>
      <c r="I1013" s="4"/>
      <c r="J1013" s="4"/>
      <c r="K1013" s="4"/>
      <c r="L1013" s="4"/>
      <c r="M1013" s="1"/>
      <c r="N1013" s="1"/>
      <c r="O1013" s="1"/>
      <c r="P1013" s="1"/>
    </row>
    <row r="1014" spans="6:16" ht="12.75">
      <c r="F1014" s="40"/>
      <c r="G1014" s="4"/>
      <c r="H1014" s="4"/>
      <c r="I1014" s="4"/>
      <c r="J1014" s="4"/>
      <c r="K1014" s="4"/>
      <c r="L1014" s="4"/>
      <c r="M1014" s="1"/>
      <c r="N1014" s="1"/>
      <c r="O1014" s="1"/>
      <c r="P1014" s="1"/>
    </row>
    <row r="1015" spans="6:16" ht="12.75">
      <c r="F1015" s="40"/>
      <c r="G1015" s="4"/>
      <c r="H1015" s="4"/>
      <c r="I1015" s="4"/>
      <c r="J1015" s="4"/>
      <c r="K1015" s="4"/>
      <c r="L1015" s="4"/>
      <c r="M1015" s="1"/>
      <c r="N1015" s="1"/>
      <c r="O1015" s="1"/>
      <c r="P1015" s="1"/>
    </row>
    <row r="1016" spans="6:16" ht="12.75">
      <c r="F1016" s="40"/>
      <c r="G1016" s="4"/>
      <c r="H1016" s="4"/>
      <c r="I1016" s="4"/>
      <c r="J1016" s="4"/>
      <c r="K1016" s="4"/>
      <c r="L1016" s="4"/>
      <c r="M1016" s="1"/>
      <c r="N1016" s="1"/>
      <c r="O1016" s="1"/>
      <c r="P1016" s="1"/>
    </row>
    <row r="1017" spans="6:16" ht="12.75">
      <c r="F1017" s="40"/>
      <c r="G1017" s="4"/>
      <c r="H1017" s="4"/>
      <c r="I1017" s="4"/>
      <c r="J1017" s="4"/>
      <c r="K1017" s="4"/>
      <c r="L1017" s="4"/>
      <c r="M1017" s="1"/>
      <c r="N1017" s="1"/>
      <c r="O1017" s="1"/>
      <c r="P1017" s="1"/>
    </row>
    <row r="1018" spans="6:16" ht="12.75">
      <c r="F1018" s="40"/>
      <c r="G1018" s="4"/>
      <c r="H1018" s="4"/>
      <c r="I1018" s="4"/>
      <c r="J1018" s="4"/>
      <c r="K1018" s="4"/>
      <c r="L1018" s="4"/>
      <c r="M1018" s="1"/>
      <c r="N1018" s="1"/>
      <c r="O1018" s="1"/>
      <c r="P1018" s="1"/>
    </row>
    <row r="1019" spans="6:16" ht="12.75">
      <c r="F1019" s="40"/>
      <c r="G1019" s="4"/>
      <c r="H1019" s="4"/>
      <c r="I1019" s="4"/>
      <c r="J1019" s="4"/>
      <c r="K1019" s="4"/>
      <c r="L1019" s="4"/>
      <c r="M1019" s="1"/>
      <c r="N1019" s="1"/>
      <c r="O1019" s="1"/>
      <c r="P1019" s="1"/>
    </row>
    <row r="1020" spans="6:16" ht="12.75">
      <c r="F1020" s="40"/>
      <c r="G1020" s="4"/>
      <c r="H1020" s="4"/>
      <c r="I1020" s="4"/>
      <c r="J1020" s="4"/>
      <c r="K1020" s="4"/>
      <c r="L1020" s="4"/>
      <c r="M1020" s="1"/>
      <c r="N1020" s="1"/>
      <c r="O1020" s="1"/>
      <c r="P1020" s="1"/>
    </row>
    <row r="1021" spans="6:16" ht="12.75">
      <c r="F1021" s="40"/>
      <c r="G1021" s="4"/>
      <c r="H1021" s="4"/>
      <c r="I1021" s="4"/>
      <c r="J1021" s="4"/>
      <c r="K1021" s="4"/>
      <c r="L1021" s="4"/>
      <c r="M1021" s="1"/>
      <c r="N1021" s="1"/>
      <c r="O1021" s="1"/>
      <c r="P1021" s="1"/>
    </row>
    <row r="1022" spans="6:16" ht="12.75">
      <c r="F1022" s="40"/>
      <c r="G1022" s="4"/>
      <c r="H1022" s="4"/>
      <c r="I1022" s="4"/>
      <c r="J1022" s="4"/>
      <c r="K1022" s="4"/>
      <c r="L1022" s="4"/>
      <c r="M1022" s="1"/>
      <c r="N1022" s="1"/>
      <c r="O1022" s="1"/>
      <c r="P1022" s="1"/>
    </row>
    <row r="1023" spans="6:16" ht="12.75">
      <c r="F1023" s="40"/>
      <c r="G1023" s="4"/>
      <c r="H1023" s="4"/>
      <c r="I1023" s="4"/>
      <c r="J1023" s="4"/>
      <c r="K1023" s="4"/>
      <c r="L1023" s="4"/>
      <c r="M1023" s="1"/>
      <c r="N1023" s="1"/>
      <c r="O1023" s="1"/>
      <c r="P1023" s="1"/>
    </row>
    <row r="1024" spans="6:16" ht="12.75">
      <c r="F1024" s="40"/>
      <c r="G1024" s="4"/>
      <c r="H1024" s="4"/>
      <c r="I1024" s="4"/>
      <c r="J1024" s="4"/>
      <c r="K1024" s="4"/>
      <c r="L1024" s="4"/>
      <c r="M1024" s="1"/>
      <c r="N1024" s="1"/>
      <c r="O1024" s="1"/>
      <c r="P1024" s="1"/>
    </row>
    <row r="1025" spans="6:16" ht="12.75">
      <c r="F1025" s="40"/>
      <c r="G1025" s="4"/>
      <c r="H1025" s="4"/>
      <c r="I1025" s="4"/>
      <c r="J1025" s="4"/>
      <c r="K1025" s="4"/>
      <c r="L1025" s="4"/>
      <c r="M1025" s="1"/>
      <c r="N1025" s="1"/>
      <c r="O1025" s="1"/>
      <c r="P1025" s="1"/>
    </row>
    <row r="1026" spans="6:16" ht="12.75">
      <c r="F1026" s="40"/>
      <c r="G1026" s="4"/>
      <c r="H1026" s="4"/>
      <c r="I1026" s="4"/>
      <c r="J1026" s="4"/>
      <c r="K1026" s="4"/>
      <c r="L1026" s="4"/>
      <c r="M1026" s="1"/>
      <c r="N1026" s="1"/>
      <c r="O1026" s="1"/>
      <c r="P1026" s="1"/>
    </row>
    <row r="1027" spans="6:16" ht="12.75">
      <c r="F1027" s="40"/>
      <c r="G1027" s="4"/>
      <c r="H1027" s="4"/>
      <c r="I1027" s="4"/>
      <c r="J1027" s="4"/>
      <c r="K1027" s="4"/>
      <c r="L1027" s="4"/>
      <c r="M1027" s="1"/>
      <c r="N1027" s="1"/>
      <c r="O1027" s="1"/>
      <c r="P1027" s="1"/>
    </row>
    <row r="1028" spans="6:16" ht="12.75">
      <c r="F1028" s="40"/>
      <c r="G1028" s="4"/>
      <c r="H1028" s="4"/>
      <c r="I1028" s="4"/>
      <c r="J1028" s="4"/>
      <c r="K1028" s="4"/>
      <c r="L1028" s="4"/>
      <c r="M1028" s="1"/>
      <c r="N1028" s="1"/>
      <c r="O1028" s="1"/>
      <c r="P1028" s="1"/>
    </row>
    <row r="1029" spans="6:16" ht="12.75">
      <c r="F1029" s="40"/>
      <c r="G1029" s="4"/>
      <c r="H1029" s="4"/>
      <c r="I1029" s="4"/>
      <c r="J1029" s="4"/>
      <c r="K1029" s="4"/>
      <c r="L1029" s="4"/>
      <c r="M1029" s="1"/>
      <c r="N1029" s="1"/>
      <c r="O1029" s="1"/>
      <c r="P1029" s="1"/>
    </row>
    <row r="1030" spans="6:16" ht="12.75">
      <c r="F1030" s="40"/>
      <c r="G1030" s="4"/>
      <c r="H1030" s="4"/>
      <c r="I1030" s="4"/>
      <c r="J1030" s="4"/>
      <c r="K1030" s="4"/>
      <c r="L1030" s="4"/>
      <c r="M1030" s="1"/>
      <c r="N1030" s="1"/>
      <c r="O1030" s="1"/>
      <c r="P1030" s="1"/>
    </row>
    <row r="1031" spans="6:16" ht="12.75">
      <c r="F1031" s="40"/>
      <c r="G1031" s="4"/>
      <c r="H1031" s="4"/>
      <c r="I1031" s="4"/>
      <c r="J1031" s="4"/>
      <c r="K1031" s="4"/>
      <c r="L1031" s="4"/>
      <c r="M1031" s="1"/>
      <c r="N1031" s="1"/>
      <c r="O1031" s="1"/>
      <c r="P1031" s="1"/>
    </row>
    <row r="1032" spans="6:16" ht="12.75">
      <c r="F1032" s="40"/>
      <c r="G1032" s="4"/>
      <c r="H1032" s="4"/>
      <c r="I1032" s="4"/>
      <c r="J1032" s="4"/>
      <c r="K1032" s="4"/>
      <c r="L1032" s="4"/>
      <c r="M1032" s="1"/>
      <c r="N1032" s="1"/>
      <c r="O1032" s="1"/>
      <c r="P1032" s="1"/>
    </row>
    <row r="1033" spans="6:16" ht="12.75">
      <c r="F1033" s="40"/>
      <c r="G1033" s="4"/>
      <c r="H1033" s="4"/>
      <c r="I1033" s="4"/>
      <c r="J1033" s="4"/>
      <c r="K1033" s="4"/>
      <c r="L1033" s="4"/>
      <c r="M1033" s="1"/>
      <c r="N1033" s="1"/>
      <c r="O1033" s="1"/>
      <c r="P1033" s="1"/>
    </row>
    <row r="1034" spans="6:16" ht="12.75">
      <c r="F1034" s="40"/>
      <c r="G1034" s="4"/>
      <c r="H1034" s="4"/>
      <c r="I1034" s="4"/>
      <c r="J1034" s="4"/>
      <c r="K1034" s="4"/>
      <c r="L1034" s="4"/>
      <c r="M1034" s="1"/>
      <c r="N1034" s="1"/>
      <c r="O1034" s="1"/>
      <c r="P1034" s="1"/>
    </row>
    <row r="1035" spans="6:16" ht="12.75">
      <c r="F1035" s="40"/>
      <c r="G1035" s="4"/>
      <c r="H1035" s="4"/>
      <c r="I1035" s="4"/>
      <c r="J1035" s="4"/>
      <c r="K1035" s="4"/>
      <c r="L1035" s="4"/>
      <c r="M1035" s="1"/>
      <c r="N1035" s="1"/>
      <c r="O1035" s="1"/>
      <c r="P1035" s="1"/>
    </row>
    <row r="1036" spans="6:16" ht="12.75">
      <c r="F1036" s="40"/>
      <c r="G1036" s="4"/>
      <c r="H1036" s="4"/>
      <c r="I1036" s="4"/>
      <c r="J1036" s="4"/>
      <c r="K1036" s="4"/>
      <c r="L1036" s="4"/>
      <c r="M1036" s="1"/>
      <c r="N1036" s="1"/>
      <c r="O1036" s="1"/>
      <c r="P1036" s="1"/>
    </row>
    <row r="1037" spans="6:16" ht="12.75">
      <c r="F1037" s="40"/>
      <c r="G1037" s="4"/>
      <c r="H1037" s="4"/>
      <c r="I1037" s="4"/>
      <c r="J1037" s="4"/>
      <c r="K1037" s="4"/>
      <c r="L1037" s="4"/>
      <c r="M1037" s="1"/>
      <c r="N1037" s="1"/>
      <c r="O1037" s="1"/>
      <c r="P1037" s="1"/>
    </row>
    <row r="1038" spans="6:16" ht="12.75">
      <c r="F1038" s="40"/>
      <c r="G1038" s="4"/>
      <c r="H1038" s="4"/>
      <c r="I1038" s="4"/>
      <c r="J1038" s="4"/>
      <c r="K1038" s="4"/>
      <c r="L1038" s="4"/>
      <c r="M1038" s="1"/>
      <c r="N1038" s="1"/>
      <c r="O1038" s="1"/>
      <c r="P1038" s="1"/>
    </row>
    <row r="1039" spans="6:16" ht="12.75">
      <c r="F1039" s="40"/>
      <c r="G1039" s="4"/>
      <c r="H1039" s="4"/>
      <c r="I1039" s="4"/>
      <c r="J1039" s="4"/>
      <c r="K1039" s="4"/>
      <c r="L1039" s="4"/>
      <c r="M1039" s="1"/>
      <c r="N1039" s="1"/>
      <c r="O1039" s="1"/>
      <c r="P1039" s="1"/>
    </row>
    <row r="1040" spans="6:16" ht="12.75">
      <c r="F1040" s="40"/>
      <c r="G1040" s="4"/>
      <c r="H1040" s="4"/>
      <c r="I1040" s="4"/>
      <c r="J1040" s="4"/>
      <c r="K1040" s="4"/>
      <c r="L1040" s="4"/>
      <c r="M1040" s="1"/>
      <c r="N1040" s="1"/>
      <c r="O1040" s="1"/>
      <c r="P1040" s="1"/>
    </row>
    <row r="1041" spans="6:16" ht="12.75">
      <c r="F1041" s="40"/>
      <c r="G1041" s="4"/>
      <c r="H1041" s="4"/>
      <c r="I1041" s="4"/>
      <c r="J1041" s="4"/>
      <c r="K1041" s="4"/>
      <c r="L1041" s="4"/>
      <c r="M1041" s="1"/>
      <c r="N1041" s="1"/>
      <c r="O1041" s="1"/>
      <c r="P1041" s="1"/>
    </row>
    <row r="1042" spans="6:16" ht="12.75">
      <c r="F1042" s="40"/>
      <c r="G1042" s="4"/>
      <c r="H1042" s="4"/>
      <c r="I1042" s="4"/>
      <c r="J1042" s="4"/>
      <c r="K1042" s="4"/>
      <c r="L1042" s="4"/>
      <c r="M1042" s="1"/>
      <c r="N1042" s="1"/>
      <c r="O1042" s="1"/>
      <c r="P1042" s="1"/>
    </row>
    <row r="1043" spans="6:16" ht="12.75">
      <c r="F1043" s="40"/>
      <c r="G1043" s="4"/>
      <c r="H1043" s="4"/>
      <c r="I1043" s="4"/>
      <c r="J1043" s="4"/>
      <c r="K1043" s="4"/>
      <c r="L1043" s="4"/>
      <c r="M1043" s="1"/>
      <c r="N1043" s="1"/>
      <c r="O1043" s="1"/>
      <c r="P1043" s="1"/>
    </row>
    <row r="1044" spans="6:16" ht="12.75">
      <c r="F1044" s="40"/>
      <c r="G1044" s="4"/>
      <c r="H1044" s="4"/>
      <c r="I1044" s="4"/>
      <c r="J1044" s="4"/>
      <c r="K1044" s="4"/>
      <c r="L1044" s="4"/>
      <c r="M1044" s="1"/>
      <c r="N1044" s="1"/>
      <c r="O1044" s="1"/>
      <c r="P1044" s="1"/>
    </row>
    <row r="1045" spans="6:16" ht="12.75">
      <c r="F1045" s="40"/>
      <c r="G1045" s="4"/>
      <c r="H1045" s="4"/>
      <c r="I1045" s="4"/>
      <c r="J1045" s="4"/>
      <c r="K1045" s="4"/>
      <c r="L1045" s="4"/>
      <c r="M1045" s="1"/>
      <c r="N1045" s="1"/>
      <c r="O1045" s="1"/>
      <c r="P1045" s="1"/>
    </row>
    <row r="1046" spans="6:16" ht="12.75">
      <c r="F1046" s="40"/>
      <c r="G1046" s="4"/>
      <c r="H1046" s="4"/>
      <c r="I1046" s="4"/>
      <c r="J1046" s="4"/>
      <c r="K1046" s="4"/>
      <c r="L1046" s="4"/>
      <c r="M1046" s="1"/>
      <c r="N1046" s="1"/>
      <c r="O1046" s="1"/>
      <c r="P1046" s="1"/>
    </row>
    <row r="1047" spans="6:16" ht="12.75">
      <c r="F1047" s="40"/>
      <c r="G1047" s="4"/>
      <c r="H1047" s="4"/>
      <c r="I1047" s="4"/>
      <c r="J1047" s="4"/>
      <c r="K1047" s="4"/>
      <c r="L1047" s="4"/>
      <c r="M1047" s="1"/>
      <c r="N1047" s="1"/>
      <c r="O1047" s="1"/>
      <c r="P1047" s="1"/>
    </row>
    <row r="1048" spans="6:16" ht="12.75">
      <c r="F1048" s="40"/>
      <c r="G1048" s="4"/>
      <c r="H1048" s="4"/>
      <c r="I1048" s="4"/>
      <c r="J1048" s="4"/>
      <c r="K1048" s="4"/>
      <c r="L1048" s="4"/>
      <c r="M1048" s="1"/>
      <c r="N1048" s="1"/>
      <c r="O1048" s="1"/>
      <c r="P1048" s="1"/>
    </row>
    <row r="1049" spans="6:16" ht="12.75">
      <c r="F1049" s="40"/>
      <c r="G1049" s="4"/>
      <c r="H1049" s="4"/>
      <c r="I1049" s="4"/>
      <c r="J1049" s="4"/>
      <c r="K1049" s="4"/>
      <c r="L1049" s="4"/>
      <c r="M1049" s="1"/>
      <c r="N1049" s="1"/>
      <c r="O1049" s="1"/>
      <c r="P1049" s="1"/>
    </row>
    <row r="1050" spans="6:16" ht="12.75">
      <c r="F1050" s="40"/>
      <c r="G1050" s="4"/>
      <c r="H1050" s="4"/>
      <c r="I1050" s="4"/>
      <c r="J1050" s="4"/>
      <c r="K1050" s="4"/>
      <c r="L1050" s="4"/>
      <c r="M1050" s="1"/>
      <c r="N1050" s="1"/>
      <c r="O1050" s="1"/>
      <c r="P1050" s="1"/>
    </row>
    <row r="1051" spans="6:16" ht="12.75">
      <c r="F1051" s="40"/>
      <c r="G1051" s="4"/>
      <c r="H1051" s="4"/>
      <c r="I1051" s="4"/>
      <c r="J1051" s="4"/>
      <c r="K1051" s="4"/>
      <c r="L1051" s="4"/>
      <c r="M1051" s="1"/>
      <c r="N1051" s="1"/>
      <c r="O1051" s="1"/>
      <c r="P1051" s="1"/>
    </row>
    <row r="1052" spans="6:16" ht="12.75">
      <c r="F1052" s="40"/>
      <c r="G1052" s="4"/>
      <c r="H1052" s="4"/>
      <c r="I1052" s="4"/>
      <c r="J1052" s="4"/>
      <c r="K1052" s="4"/>
      <c r="L1052" s="4"/>
      <c r="M1052" s="1"/>
      <c r="N1052" s="1"/>
      <c r="O1052" s="1"/>
      <c r="P1052" s="1"/>
    </row>
    <row r="1053" spans="6:16" ht="12.75">
      <c r="F1053" s="40"/>
      <c r="G1053" s="4"/>
      <c r="H1053" s="4"/>
      <c r="I1053" s="4"/>
      <c r="J1053" s="4"/>
      <c r="K1053" s="4"/>
      <c r="L1053" s="4"/>
      <c r="M1053" s="1"/>
      <c r="N1053" s="1"/>
      <c r="O1053" s="1"/>
      <c r="P1053" s="1"/>
    </row>
    <row r="1054" spans="6:16" ht="12.75">
      <c r="F1054" s="40"/>
      <c r="G1054" s="4"/>
      <c r="H1054" s="4"/>
      <c r="I1054" s="4"/>
      <c r="J1054" s="4"/>
      <c r="K1054" s="4"/>
      <c r="L1054" s="4"/>
      <c r="M1054" s="1"/>
      <c r="N1054" s="1"/>
      <c r="O1054" s="1"/>
      <c r="P1054" s="1"/>
    </row>
    <row r="1055" spans="6:16" ht="12.75">
      <c r="F1055" s="40"/>
      <c r="G1055" s="4"/>
      <c r="H1055" s="4"/>
      <c r="I1055" s="4"/>
      <c r="J1055" s="4"/>
      <c r="K1055" s="4"/>
      <c r="L1055" s="4"/>
      <c r="M1055" s="1"/>
      <c r="N1055" s="1"/>
      <c r="O1055" s="1"/>
      <c r="P1055" s="1"/>
    </row>
    <row r="1056" spans="6:16" ht="12.75">
      <c r="F1056" s="40"/>
      <c r="G1056" s="4"/>
      <c r="H1056" s="4"/>
      <c r="I1056" s="4"/>
      <c r="J1056" s="4"/>
      <c r="K1056" s="4"/>
      <c r="L1056" s="4"/>
      <c r="M1056" s="1"/>
      <c r="N1056" s="1"/>
      <c r="O1056" s="1"/>
      <c r="P1056" s="1"/>
    </row>
    <row r="1057" spans="6:16" ht="12.75">
      <c r="F1057" s="40"/>
      <c r="G1057" s="4"/>
      <c r="H1057" s="4"/>
      <c r="I1057" s="4"/>
      <c r="J1057" s="4"/>
      <c r="K1057" s="4"/>
      <c r="L1057" s="4"/>
      <c r="M1057" s="1"/>
      <c r="N1057" s="1"/>
      <c r="O1057" s="1"/>
      <c r="P1057" s="1"/>
    </row>
    <row r="1058" spans="6:16" ht="12.75">
      <c r="F1058" s="40"/>
      <c r="G1058" s="4"/>
      <c r="H1058" s="4"/>
      <c r="I1058" s="4"/>
      <c r="J1058" s="4"/>
      <c r="K1058" s="4"/>
      <c r="L1058" s="4"/>
      <c r="M1058" s="1"/>
      <c r="N1058" s="1"/>
      <c r="O1058" s="1"/>
      <c r="P1058" s="1"/>
    </row>
    <row r="1059" spans="6:16" ht="12.75">
      <c r="F1059" s="40"/>
      <c r="G1059" s="4"/>
      <c r="H1059" s="4"/>
      <c r="I1059" s="4"/>
      <c r="J1059" s="4"/>
      <c r="K1059" s="4"/>
      <c r="L1059" s="4"/>
      <c r="M1059" s="1"/>
      <c r="N1059" s="1"/>
      <c r="O1059" s="1"/>
      <c r="P1059" s="1"/>
    </row>
    <row r="1060" spans="6:16" ht="12.75">
      <c r="F1060" s="40"/>
      <c r="G1060" s="4"/>
      <c r="H1060" s="4"/>
      <c r="I1060" s="4"/>
      <c r="J1060" s="4"/>
      <c r="K1060" s="4"/>
      <c r="L1060" s="4"/>
      <c r="M1060" s="1"/>
      <c r="N1060" s="1"/>
      <c r="O1060" s="1"/>
      <c r="P1060" s="1"/>
    </row>
    <row r="1061" spans="6:16" ht="12.75">
      <c r="F1061" s="40"/>
      <c r="G1061" s="4"/>
      <c r="H1061" s="4"/>
      <c r="I1061" s="4"/>
      <c r="J1061" s="4"/>
      <c r="K1061" s="4"/>
      <c r="L1061" s="4"/>
      <c r="M1061" s="1"/>
      <c r="N1061" s="1"/>
      <c r="O1061" s="1"/>
      <c r="P1061" s="1"/>
    </row>
    <row r="1062" spans="6:16" ht="12.75">
      <c r="F1062" s="40"/>
      <c r="G1062" s="4"/>
      <c r="H1062" s="4"/>
      <c r="I1062" s="4"/>
      <c r="J1062" s="4"/>
      <c r="K1062" s="4"/>
      <c r="L1062" s="4"/>
      <c r="M1062" s="1"/>
      <c r="N1062" s="1"/>
      <c r="O1062" s="1"/>
      <c r="P1062" s="1"/>
    </row>
    <row r="1063" spans="6:16" ht="12.75">
      <c r="F1063" s="40"/>
      <c r="G1063" s="4"/>
      <c r="H1063" s="4"/>
      <c r="I1063" s="4"/>
      <c r="J1063" s="4"/>
      <c r="K1063" s="4"/>
      <c r="L1063" s="4"/>
      <c r="M1063" s="1"/>
      <c r="N1063" s="1"/>
      <c r="O1063" s="1"/>
      <c r="P1063" s="1"/>
    </row>
    <row r="1064" spans="6:16" ht="12.75">
      <c r="F1064" s="40"/>
      <c r="G1064" s="4"/>
      <c r="H1064" s="4"/>
      <c r="I1064" s="4"/>
      <c r="J1064" s="4"/>
      <c r="K1064" s="4"/>
      <c r="L1064" s="4"/>
      <c r="M1064" s="1"/>
      <c r="N1064" s="1"/>
      <c r="O1064" s="1"/>
      <c r="P1064" s="1"/>
    </row>
    <row r="1065" spans="6:16" ht="12.75">
      <c r="F1065" s="40"/>
      <c r="G1065" s="4"/>
      <c r="H1065" s="4"/>
      <c r="I1065" s="4"/>
      <c r="J1065" s="4"/>
      <c r="K1065" s="4"/>
      <c r="L1065" s="4"/>
      <c r="M1065" s="1"/>
      <c r="N1065" s="1"/>
      <c r="O1065" s="1"/>
      <c r="P1065" s="1"/>
    </row>
    <row r="1066" spans="6:16" ht="12.75">
      <c r="F1066" s="40"/>
      <c r="G1066" s="4"/>
      <c r="H1066" s="4"/>
      <c r="I1066" s="4"/>
      <c r="J1066" s="4"/>
      <c r="K1066" s="4"/>
      <c r="L1066" s="4"/>
      <c r="M1066" s="1"/>
      <c r="N1066" s="1"/>
      <c r="O1066" s="1"/>
      <c r="P1066" s="1"/>
    </row>
    <row r="1067" spans="6:16" ht="12.75">
      <c r="F1067" s="40"/>
      <c r="G1067" s="4"/>
      <c r="H1067" s="4"/>
      <c r="I1067" s="4"/>
      <c r="J1067" s="4"/>
      <c r="K1067" s="4"/>
      <c r="L1067" s="4"/>
      <c r="M1067" s="1"/>
      <c r="N1067" s="1"/>
      <c r="O1067" s="1"/>
      <c r="P1067" s="1"/>
    </row>
    <row r="1068" spans="6:16" ht="12.75">
      <c r="F1068" s="40"/>
      <c r="G1068" s="4"/>
      <c r="H1068" s="4"/>
      <c r="I1068" s="4"/>
      <c r="J1068" s="4"/>
      <c r="K1068" s="4"/>
      <c r="L1068" s="4"/>
      <c r="M1068" s="1"/>
      <c r="N1068" s="1"/>
      <c r="O1068" s="1"/>
      <c r="P1068" s="1"/>
    </row>
    <row r="1069" spans="6:16" ht="12.75">
      <c r="F1069" s="40"/>
      <c r="G1069" s="4"/>
      <c r="H1069" s="4"/>
      <c r="I1069" s="4"/>
      <c r="J1069" s="4"/>
      <c r="K1069" s="4"/>
      <c r="L1069" s="4"/>
      <c r="M1069" s="1"/>
      <c r="N1069" s="1"/>
      <c r="O1069" s="1"/>
      <c r="P1069" s="1"/>
    </row>
    <row r="1070" spans="6:16" ht="12.75">
      <c r="F1070" s="40"/>
      <c r="G1070" s="4"/>
      <c r="H1070" s="4"/>
      <c r="I1070" s="4"/>
      <c r="J1070" s="4"/>
      <c r="K1070" s="4"/>
      <c r="L1070" s="4"/>
      <c r="M1070" s="1"/>
      <c r="N1070" s="1"/>
      <c r="O1070" s="1"/>
      <c r="P1070" s="1"/>
    </row>
    <row r="1071" spans="6:16" ht="12.75">
      <c r="F1071" s="40"/>
      <c r="G1071" s="4"/>
      <c r="H1071" s="4"/>
      <c r="I1071" s="4"/>
      <c r="J1071" s="4"/>
      <c r="K1071" s="4"/>
      <c r="L1071" s="4"/>
      <c r="M1071" s="1"/>
      <c r="N1071" s="1"/>
      <c r="O1071" s="1"/>
      <c r="P1071" s="1"/>
    </row>
    <row r="1072" spans="6:16" ht="12.75">
      <c r="F1072" s="40"/>
      <c r="G1072" s="4"/>
      <c r="H1072" s="4"/>
      <c r="I1072" s="4"/>
      <c r="J1072" s="4"/>
      <c r="K1072" s="4"/>
      <c r="L1072" s="4"/>
      <c r="M1072" s="1"/>
      <c r="N1072" s="1"/>
      <c r="O1072" s="1"/>
      <c r="P1072" s="1"/>
    </row>
    <row r="1073" spans="6:16" ht="12.75">
      <c r="F1073" s="40"/>
      <c r="G1073" s="4"/>
      <c r="H1073" s="4"/>
      <c r="I1073" s="4"/>
      <c r="J1073" s="4"/>
      <c r="K1073" s="4"/>
      <c r="L1073" s="4"/>
      <c r="M1073" s="1"/>
      <c r="N1073" s="1"/>
      <c r="O1073" s="1"/>
      <c r="P1073" s="1"/>
    </row>
    <row r="1074" spans="6:16" ht="12.75">
      <c r="F1074" s="40"/>
      <c r="G1074" s="4"/>
      <c r="H1074" s="4"/>
      <c r="I1074" s="4"/>
      <c r="J1074" s="4"/>
      <c r="K1074" s="4"/>
      <c r="L1074" s="4"/>
      <c r="M1074" s="1"/>
      <c r="N1074" s="1"/>
      <c r="O1074" s="1"/>
      <c r="P1074" s="1"/>
    </row>
    <row r="1075" spans="6:16" ht="12.75">
      <c r="F1075" s="40"/>
      <c r="G1075" s="4"/>
      <c r="H1075" s="4"/>
      <c r="I1075" s="4"/>
      <c r="J1075" s="4"/>
      <c r="K1075" s="4"/>
      <c r="L1075" s="4"/>
      <c r="M1075" s="1"/>
      <c r="N1075" s="1"/>
      <c r="O1075" s="1"/>
      <c r="P1075" s="1"/>
    </row>
    <row r="1076" spans="6:16" ht="12.75">
      <c r="F1076" s="40"/>
      <c r="G1076" s="4"/>
      <c r="H1076" s="4"/>
      <c r="I1076" s="4"/>
      <c r="J1076" s="4"/>
      <c r="K1076" s="4"/>
      <c r="L1076" s="4"/>
      <c r="M1076" s="1"/>
      <c r="N1076" s="1"/>
      <c r="O1076" s="1"/>
      <c r="P1076" s="1"/>
    </row>
    <row r="1077" spans="6:16" ht="12.75">
      <c r="F1077" s="40"/>
      <c r="G1077" s="4"/>
      <c r="H1077" s="4"/>
      <c r="I1077" s="4"/>
      <c r="J1077" s="4"/>
      <c r="K1077" s="4"/>
      <c r="L1077" s="4"/>
      <c r="M1077" s="1"/>
      <c r="N1077" s="1"/>
      <c r="O1077" s="1"/>
      <c r="P1077" s="1"/>
    </row>
    <row r="1078" spans="6:16" ht="12.75">
      <c r="F1078" s="40"/>
      <c r="G1078" s="4"/>
      <c r="H1078" s="4"/>
      <c r="I1078" s="4"/>
      <c r="J1078" s="4"/>
      <c r="K1078" s="4"/>
      <c r="L1078" s="4"/>
      <c r="M1078" s="1"/>
      <c r="N1078" s="1"/>
      <c r="O1078" s="1"/>
      <c r="P1078" s="1"/>
    </row>
    <row r="1079" spans="6:16" ht="12.75">
      <c r="F1079" s="40"/>
      <c r="G1079" s="4"/>
      <c r="H1079" s="4"/>
      <c r="I1079" s="4"/>
      <c r="J1079" s="4"/>
      <c r="K1079" s="4"/>
      <c r="L1079" s="4"/>
      <c r="M1079" s="1"/>
      <c r="N1079" s="1"/>
      <c r="O1079" s="1"/>
      <c r="P1079" s="1"/>
    </row>
    <row r="1080" spans="6:16" ht="12.75">
      <c r="F1080" s="40"/>
      <c r="G1080" s="4"/>
      <c r="H1080" s="4"/>
      <c r="I1080" s="4"/>
      <c r="J1080" s="4"/>
      <c r="K1080" s="4"/>
      <c r="L1080" s="4"/>
      <c r="M1080" s="1"/>
      <c r="N1080" s="1"/>
      <c r="O1080" s="1"/>
      <c r="P1080" s="1"/>
    </row>
    <row r="1081" spans="6:16" ht="12.75">
      <c r="F1081" s="40"/>
      <c r="G1081" s="4"/>
      <c r="H1081" s="4"/>
      <c r="I1081" s="4"/>
      <c r="J1081" s="4"/>
      <c r="K1081" s="4"/>
      <c r="L1081" s="4"/>
      <c r="M1081" s="1"/>
      <c r="N1081" s="1"/>
      <c r="O1081" s="1"/>
      <c r="P1081" s="1"/>
    </row>
    <row r="1082" spans="6:16" ht="12.75">
      <c r="F1082" s="40"/>
      <c r="G1082" s="4"/>
      <c r="H1082" s="4"/>
      <c r="I1082" s="4"/>
      <c r="J1082" s="4"/>
      <c r="K1082" s="4"/>
      <c r="L1082" s="4"/>
      <c r="M1082" s="1"/>
      <c r="N1082" s="1"/>
      <c r="O1082" s="1"/>
      <c r="P1082" s="1"/>
    </row>
    <row r="1083" spans="6:16" ht="12.75">
      <c r="F1083" s="40"/>
      <c r="G1083" s="4"/>
      <c r="H1083" s="4"/>
      <c r="I1083" s="4"/>
      <c r="J1083" s="4"/>
      <c r="K1083" s="4"/>
      <c r="L1083" s="4"/>
      <c r="M1083" s="1"/>
      <c r="N1083" s="1"/>
      <c r="O1083" s="1"/>
      <c r="P1083" s="1"/>
    </row>
    <row r="1084" spans="6:16" ht="12.75">
      <c r="F1084" s="40"/>
      <c r="G1084" s="4"/>
      <c r="H1084" s="4"/>
      <c r="I1084" s="4"/>
      <c r="J1084" s="4"/>
      <c r="K1084" s="4"/>
      <c r="L1084" s="4"/>
      <c r="M1084" s="1"/>
      <c r="N1084" s="1"/>
      <c r="O1084" s="1"/>
      <c r="P1084" s="1"/>
    </row>
    <row r="1085" spans="6:16" ht="12.75">
      <c r="F1085" s="40"/>
      <c r="G1085" s="4"/>
      <c r="H1085" s="4"/>
      <c r="I1085" s="4"/>
      <c r="J1085" s="4"/>
      <c r="K1085" s="4"/>
      <c r="L1085" s="4"/>
      <c r="M1085" s="1"/>
      <c r="N1085" s="1"/>
      <c r="O1085" s="1"/>
      <c r="P1085" s="1"/>
    </row>
    <row r="1086" spans="6:16" ht="12.75">
      <c r="F1086" s="40"/>
      <c r="G1086" s="4"/>
      <c r="H1086" s="4"/>
      <c r="I1086" s="4"/>
      <c r="J1086" s="4"/>
      <c r="K1086" s="4"/>
      <c r="L1086" s="4"/>
      <c r="M1086" s="1"/>
      <c r="N1086" s="1"/>
      <c r="O1086" s="1"/>
      <c r="P1086" s="1"/>
    </row>
    <row r="1087" spans="6:16" ht="12.75">
      <c r="F1087" s="40"/>
      <c r="G1087" s="4"/>
      <c r="H1087" s="4"/>
      <c r="I1087" s="4"/>
      <c r="J1087" s="4"/>
      <c r="K1087" s="4"/>
      <c r="L1087" s="4"/>
      <c r="M1087" s="1"/>
      <c r="N1087" s="1"/>
      <c r="O1087" s="1"/>
      <c r="P1087" s="1"/>
    </row>
    <row r="1088" spans="6:16" ht="12.75">
      <c r="F1088" s="40"/>
      <c r="G1088" s="4"/>
      <c r="H1088" s="4"/>
      <c r="I1088" s="4"/>
      <c r="J1088" s="4"/>
      <c r="K1088" s="4"/>
      <c r="L1088" s="4"/>
      <c r="M1088" s="1"/>
      <c r="N1088" s="1"/>
      <c r="O1088" s="1"/>
      <c r="P1088" s="1"/>
    </row>
    <row r="1089" spans="6:16" ht="12.75">
      <c r="F1089" s="40"/>
      <c r="G1089" s="4"/>
      <c r="H1089" s="4"/>
      <c r="I1089" s="4"/>
      <c r="J1089" s="4"/>
      <c r="K1089" s="4"/>
      <c r="L1089" s="4"/>
      <c r="M1089" s="1"/>
      <c r="N1089" s="1"/>
      <c r="O1089" s="1"/>
      <c r="P1089" s="1"/>
    </row>
    <row r="1090" spans="6:16" ht="12.75">
      <c r="F1090" s="40"/>
      <c r="G1090" s="4"/>
      <c r="H1090" s="4"/>
      <c r="I1090" s="4"/>
      <c r="J1090" s="4"/>
      <c r="K1090" s="4"/>
      <c r="L1090" s="4"/>
      <c r="M1090" s="1"/>
      <c r="N1090" s="1"/>
      <c r="O1090" s="1"/>
      <c r="P1090" s="1"/>
    </row>
    <row r="1091" spans="6:16" ht="12.75">
      <c r="F1091" s="40"/>
      <c r="G1091" s="4"/>
      <c r="H1091" s="4"/>
      <c r="I1091" s="4"/>
      <c r="J1091" s="4"/>
      <c r="K1091" s="4"/>
      <c r="L1091" s="4"/>
      <c r="M1091" s="1"/>
      <c r="N1091" s="1"/>
      <c r="O1091" s="1"/>
      <c r="P1091" s="1"/>
    </row>
    <row r="1092" spans="6:16" ht="12.75">
      <c r="F1092" s="40"/>
      <c r="G1092" s="4"/>
      <c r="H1092" s="4"/>
      <c r="I1092" s="4"/>
      <c r="J1092" s="4"/>
      <c r="K1092" s="4"/>
      <c r="L1092" s="4"/>
      <c r="M1092" s="1"/>
      <c r="N1092" s="1"/>
      <c r="O1092" s="1"/>
      <c r="P1092" s="1"/>
    </row>
    <row r="1093" spans="6:16" ht="12.75">
      <c r="F1093" s="40"/>
      <c r="G1093" s="4"/>
      <c r="H1093" s="4"/>
      <c r="I1093" s="4"/>
      <c r="J1093" s="4"/>
      <c r="K1093" s="4"/>
      <c r="L1093" s="4"/>
      <c r="M1093" s="1"/>
      <c r="N1093" s="1"/>
      <c r="O1093" s="1"/>
      <c r="P1093" s="1"/>
    </row>
    <row r="1094" spans="6:16" ht="12.75">
      <c r="F1094" s="40"/>
      <c r="G1094" s="4"/>
      <c r="H1094" s="4"/>
      <c r="I1094" s="4"/>
      <c r="J1094" s="4"/>
      <c r="K1094" s="4"/>
      <c r="L1094" s="4"/>
      <c r="M1094" s="1"/>
      <c r="N1094" s="1"/>
      <c r="O1094" s="1"/>
      <c r="P1094" s="1"/>
    </row>
    <row r="1095" spans="6:16" ht="12.75">
      <c r="F1095" s="40"/>
      <c r="G1095" s="4"/>
      <c r="H1095" s="4"/>
      <c r="I1095" s="4"/>
      <c r="J1095" s="4"/>
      <c r="K1095" s="4"/>
      <c r="L1095" s="4"/>
      <c r="M1095" s="1"/>
      <c r="N1095" s="1"/>
      <c r="O1095" s="1"/>
      <c r="P1095" s="1"/>
    </row>
    <row r="1096" spans="6:16" ht="12.75">
      <c r="F1096" s="40"/>
      <c r="G1096" s="4"/>
      <c r="H1096" s="4"/>
      <c r="I1096" s="4"/>
      <c r="J1096" s="4"/>
      <c r="K1096" s="4"/>
      <c r="L1096" s="4"/>
      <c r="M1096" s="1"/>
      <c r="N1096" s="1"/>
      <c r="O1096" s="1"/>
      <c r="P1096" s="1"/>
    </row>
    <row r="1097" spans="6:16" ht="12.75">
      <c r="F1097" s="40"/>
      <c r="G1097" s="4"/>
      <c r="H1097" s="4"/>
      <c r="I1097" s="4"/>
      <c r="J1097" s="4"/>
      <c r="K1097" s="4"/>
      <c r="L1097" s="4"/>
      <c r="M1097" s="1"/>
      <c r="N1097" s="1"/>
      <c r="O1097" s="1"/>
      <c r="P1097" s="1"/>
    </row>
    <row r="1098" spans="6:16" ht="12.75">
      <c r="F1098" s="40"/>
      <c r="G1098" s="4"/>
      <c r="H1098" s="4"/>
      <c r="I1098" s="4"/>
      <c r="J1098" s="4"/>
      <c r="K1098" s="4"/>
      <c r="L1098" s="4"/>
      <c r="M1098" s="1"/>
      <c r="N1098" s="1"/>
      <c r="O1098" s="1"/>
      <c r="P1098" s="1"/>
    </row>
    <row r="1099" spans="6:16" ht="12.75">
      <c r="F1099" s="40"/>
      <c r="G1099" s="4"/>
      <c r="H1099" s="4"/>
      <c r="I1099" s="4"/>
      <c r="J1099" s="4"/>
      <c r="K1099" s="4"/>
      <c r="L1099" s="4"/>
      <c r="M1099" s="1"/>
      <c r="N1099" s="1"/>
      <c r="O1099" s="1"/>
      <c r="P1099" s="1"/>
    </row>
    <row r="1100" spans="6:16" ht="12.75">
      <c r="F1100" s="40"/>
      <c r="G1100" s="4"/>
      <c r="H1100" s="4"/>
      <c r="I1100" s="4"/>
      <c r="J1100" s="4"/>
      <c r="K1100" s="4"/>
      <c r="L1100" s="4"/>
      <c r="M1100" s="1"/>
      <c r="N1100" s="1"/>
      <c r="O1100" s="1"/>
      <c r="P1100" s="1"/>
    </row>
    <row r="1101" spans="6:16" ht="12.75">
      <c r="F1101" s="40"/>
      <c r="G1101" s="4"/>
      <c r="H1101" s="4"/>
      <c r="I1101" s="4"/>
      <c r="J1101" s="4"/>
      <c r="K1101" s="4"/>
      <c r="L1101" s="4"/>
      <c r="M1101" s="1"/>
      <c r="N1101" s="1"/>
      <c r="O1101" s="1"/>
      <c r="P1101" s="1"/>
    </row>
    <row r="1102" spans="6:16" ht="12.75">
      <c r="F1102" s="40"/>
      <c r="G1102" s="4"/>
      <c r="H1102" s="4"/>
      <c r="I1102" s="4"/>
      <c r="J1102" s="4"/>
      <c r="K1102" s="4"/>
      <c r="L1102" s="4"/>
      <c r="M1102" s="1"/>
      <c r="N1102" s="1"/>
      <c r="O1102" s="1"/>
      <c r="P1102" s="1"/>
    </row>
    <row r="1103" spans="6:16" ht="12.75">
      <c r="F1103" s="40"/>
      <c r="G1103" s="4"/>
      <c r="H1103" s="4"/>
      <c r="I1103" s="4"/>
      <c r="J1103" s="4"/>
      <c r="K1103" s="4"/>
      <c r="L1103" s="4"/>
      <c r="M1103" s="1"/>
      <c r="N1103" s="1"/>
      <c r="O1103" s="1"/>
      <c r="P1103" s="1"/>
    </row>
    <row r="1104" spans="6:16" ht="12.75">
      <c r="F1104" s="40"/>
      <c r="G1104" s="4"/>
      <c r="H1104" s="4"/>
      <c r="I1104" s="4"/>
      <c r="J1104" s="4"/>
      <c r="K1104" s="4"/>
      <c r="L1104" s="4"/>
      <c r="M1104" s="1"/>
      <c r="N1104" s="1"/>
      <c r="O1104" s="1"/>
      <c r="P1104" s="1"/>
    </row>
    <row r="1105" spans="6:16" ht="12.75">
      <c r="F1105" s="40"/>
      <c r="G1105" s="4"/>
      <c r="H1105" s="4"/>
      <c r="I1105" s="4"/>
      <c r="J1105" s="4"/>
      <c r="K1105" s="4"/>
      <c r="L1105" s="4"/>
      <c r="M1105" s="1"/>
      <c r="N1105" s="1"/>
      <c r="O1105" s="1"/>
      <c r="P1105" s="1"/>
    </row>
    <row r="1106" spans="6:16" ht="12.75">
      <c r="F1106" s="40"/>
      <c r="G1106" s="4"/>
      <c r="H1106" s="4"/>
      <c r="I1106" s="4"/>
      <c r="J1106" s="4"/>
      <c r="K1106" s="4"/>
      <c r="L1106" s="4"/>
      <c r="M1106" s="1"/>
      <c r="N1106" s="1"/>
      <c r="O1106" s="1"/>
      <c r="P1106" s="1"/>
    </row>
    <row r="1107" spans="6:16" ht="12.75">
      <c r="F1107" s="40"/>
      <c r="G1107" s="4"/>
      <c r="H1107" s="4"/>
      <c r="I1107" s="4"/>
      <c r="J1107" s="4"/>
      <c r="K1107" s="4"/>
      <c r="L1107" s="4"/>
      <c r="M1107" s="1"/>
      <c r="N1107" s="1"/>
      <c r="O1107" s="1"/>
      <c r="P1107" s="1"/>
    </row>
    <row r="1108" spans="6:16" ht="12.75">
      <c r="F1108" s="40"/>
      <c r="G1108" s="4"/>
      <c r="H1108" s="4"/>
      <c r="I1108" s="4"/>
      <c r="J1108" s="4"/>
      <c r="K1108" s="4"/>
      <c r="L1108" s="4"/>
      <c r="M1108" s="1"/>
      <c r="N1108" s="1"/>
      <c r="O1108" s="1"/>
      <c r="P1108" s="1"/>
    </row>
    <row r="1109" spans="6:16" ht="12.75">
      <c r="F1109" s="40"/>
      <c r="G1109" s="4"/>
      <c r="H1109" s="4"/>
      <c r="I1109" s="4"/>
      <c r="J1109" s="4"/>
      <c r="K1109" s="4"/>
      <c r="L1109" s="4"/>
      <c r="M1109" s="1"/>
      <c r="N1109" s="1"/>
      <c r="O1109" s="1"/>
      <c r="P1109" s="1"/>
    </row>
    <row r="1110" spans="6:16" ht="12.75">
      <c r="F1110" s="40"/>
      <c r="G1110" s="4"/>
      <c r="H1110" s="4"/>
      <c r="I1110" s="4"/>
      <c r="J1110" s="4"/>
      <c r="K1110" s="4"/>
      <c r="L1110" s="4"/>
      <c r="M1110" s="1"/>
      <c r="N1110" s="1"/>
      <c r="O1110" s="1"/>
      <c r="P1110" s="1"/>
    </row>
    <row r="1111" spans="6:16" ht="12.75">
      <c r="F1111" s="40"/>
      <c r="G1111" s="4"/>
      <c r="H1111" s="4"/>
      <c r="I1111" s="4"/>
      <c r="J1111" s="4"/>
      <c r="K1111" s="4"/>
      <c r="L1111" s="4"/>
      <c r="M1111" s="1"/>
      <c r="N1111" s="1"/>
      <c r="O1111" s="1"/>
      <c r="P1111" s="1"/>
    </row>
    <row r="1112" spans="6:16" ht="12.75">
      <c r="F1112" s="40"/>
      <c r="G1112" s="4"/>
      <c r="H1112" s="4"/>
      <c r="I1112" s="4"/>
      <c r="J1112" s="4"/>
      <c r="K1112" s="4"/>
      <c r="L1112" s="4"/>
      <c r="M1112" s="1"/>
      <c r="N1112" s="1"/>
      <c r="O1112" s="1"/>
      <c r="P1112" s="1"/>
    </row>
    <row r="1113" spans="6:16" ht="12.75">
      <c r="F1113" s="40"/>
      <c r="G1113" s="4"/>
      <c r="H1113" s="4"/>
      <c r="I1113" s="4"/>
      <c r="J1113" s="4"/>
      <c r="K1113" s="4"/>
      <c r="L1113" s="4"/>
      <c r="M1113" s="1"/>
      <c r="N1113" s="1"/>
      <c r="O1113" s="1"/>
      <c r="P1113" s="1"/>
    </row>
    <row r="1114" spans="6:16" ht="12.75">
      <c r="F1114" s="40"/>
      <c r="G1114" s="4"/>
      <c r="H1114" s="4"/>
      <c r="I1114" s="4"/>
      <c r="J1114" s="4"/>
      <c r="K1114" s="4"/>
      <c r="L1114" s="4"/>
      <c r="M1114" s="1"/>
      <c r="N1114" s="1"/>
      <c r="O1114" s="1"/>
      <c r="P1114" s="1"/>
    </row>
    <row r="1115" spans="6:16" ht="12.75">
      <c r="F1115" s="40"/>
      <c r="G1115" s="4"/>
      <c r="H1115" s="4"/>
      <c r="I1115" s="4"/>
      <c r="J1115" s="4"/>
      <c r="K1115" s="4"/>
      <c r="L1115" s="4"/>
      <c r="M1115" s="1"/>
      <c r="N1115" s="1"/>
      <c r="O1115" s="1"/>
      <c r="P1115" s="1"/>
    </row>
    <row r="1116" spans="6:16" ht="12.75">
      <c r="F1116" s="40"/>
      <c r="G1116" s="4"/>
      <c r="H1116" s="4"/>
      <c r="I1116" s="4"/>
      <c r="J1116" s="4"/>
      <c r="K1116" s="4"/>
      <c r="L1116" s="4"/>
      <c r="M1116" s="1"/>
      <c r="N1116" s="1"/>
      <c r="O1116" s="1"/>
      <c r="P1116" s="1"/>
    </row>
    <row r="1117" spans="6:16" ht="12.75">
      <c r="F1117" s="40"/>
      <c r="G1117" s="4"/>
      <c r="H1117" s="4"/>
      <c r="I1117" s="4"/>
      <c r="J1117" s="4"/>
      <c r="K1117" s="4"/>
      <c r="L1117" s="4"/>
      <c r="M1117" s="1"/>
      <c r="N1117" s="1"/>
      <c r="O1117" s="1"/>
      <c r="P1117" s="1"/>
    </row>
    <row r="1118" spans="6:16" ht="12.75">
      <c r="F1118" s="40"/>
      <c r="G1118" s="4"/>
      <c r="H1118" s="4"/>
      <c r="I1118" s="4"/>
      <c r="J1118" s="4"/>
      <c r="K1118" s="4"/>
      <c r="L1118" s="4"/>
      <c r="M1118" s="1"/>
      <c r="N1118" s="1"/>
      <c r="O1118" s="1"/>
      <c r="P1118" s="1"/>
    </row>
    <row r="1119" spans="6:16" ht="12.75">
      <c r="F1119" s="40"/>
      <c r="G1119" s="4"/>
      <c r="H1119" s="4"/>
      <c r="I1119" s="4"/>
      <c r="J1119" s="4"/>
      <c r="K1119" s="4"/>
      <c r="L1119" s="4"/>
      <c r="M1119" s="1"/>
      <c r="N1119" s="1"/>
      <c r="O1119" s="1"/>
      <c r="P1119" s="1"/>
    </row>
    <row r="1120" spans="6:16" ht="12.75">
      <c r="F1120" s="40"/>
      <c r="G1120" s="4"/>
      <c r="H1120" s="4"/>
      <c r="I1120" s="4"/>
      <c r="J1120" s="4"/>
      <c r="K1120" s="4"/>
      <c r="L1120" s="4"/>
      <c r="M1120" s="1"/>
      <c r="N1120" s="1"/>
      <c r="O1120" s="1"/>
      <c r="P1120" s="1"/>
    </row>
    <row r="1121" spans="6:16" ht="12.75">
      <c r="F1121" s="40"/>
      <c r="G1121" s="4"/>
      <c r="H1121" s="4"/>
      <c r="I1121" s="4"/>
      <c r="J1121" s="4"/>
      <c r="K1121" s="4"/>
      <c r="L1121" s="4"/>
      <c r="M1121" s="1"/>
      <c r="N1121" s="1"/>
      <c r="O1121" s="1"/>
      <c r="P1121" s="1"/>
    </row>
    <row r="1122" spans="6:16" ht="12.75">
      <c r="F1122" s="40"/>
      <c r="G1122" s="4"/>
      <c r="H1122" s="4"/>
      <c r="I1122" s="4"/>
      <c r="J1122" s="4"/>
      <c r="K1122" s="4"/>
      <c r="L1122" s="4"/>
      <c r="M1122" s="1"/>
      <c r="N1122" s="1"/>
      <c r="O1122" s="1"/>
      <c r="P1122" s="1"/>
    </row>
    <row r="1123" spans="6:16" ht="12.75">
      <c r="F1123" s="40"/>
      <c r="G1123" s="4"/>
      <c r="H1123" s="4"/>
      <c r="I1123" s="4"/>
      <c r="J1123" s="4"/>
      <c r="K1123" s="4"/>
      <c r="L1123" s="4"/>
      <c r="M1123" s="1"/>
      <c r="N1123" s="1"/>
      <c r="O1123" s="1"/>
      <c r="P1123" s="1"/>
    </row>
    <row r="1124" spans="6:16" ht="12.75">
      <c r="F1124" s="40"/>
      <c r="G1124" s="4"/>
      <c r="H1124" s="4"/>
      <c r="I1124" s="4"/>
      <c r="J1124" s="4"/>
      <c r="K1124" s="4"/>
      <c r="L1124" s="4"/>
      <c r="M1124" s="1"/>
      <c r="N1124" s="1"/>
      <c r="O1124" s="1"/>
      <c r="P1124" s="1"/>
    </row>
    <row r="1125" spans="6:16" ht="12.75">
      <c r="F1125" s="40"/>
      <c r="G1125" s="4"/>
      <c r="H1125" s="4"/>
      <c r="I1125" s="4"/>
      <c r="J1125" s="4"/>
      <c r="K1125" s="4"/>
      <c r="L1125" s="4"/>
      <c r="M1125" s="1"/>
      <c r="N1125" s="1"/>
      <c r="O1125" s="1"/>
      <c r="P1125" s="1"/>
    </row>
    <row r="1126" spans="6:16" ht="12.75">
      <c r="F1126" s="40"/>
      <c r="G1126" s="4"/>
      <c r="H1126" s="4"/>
      <c r="I1126" s="4"/>
      <c r="J1126" s="4"/>
      <c r="K1126" s="4"/>
      <c r="L1126" s="4"/>
      <c r="M1126" s="1"/>
      <c r="N1126" s="1"/>
      <c r="O1126" s="1"/>
      <c r="P1126" s="1"/>
    </row>
    <row r="1127" spans="6:16" ht="12.75">
      <c r="F1127" s="40"/>
      <c r="G1127" s="4"/>
      <c r="H1127" s="4"/>
      <c r="I1127" s="4"/>
      <c r="J1127" s="4"/>
      <c r="K1127" s="4"/>
      <c r="L1127" s="4"/>
      <c r="M1127" s="1"/>
      <c r="N1127" s="1"/>
      <c r="O1127" s="1"/>
      <c r="P1127" s="1"/>
    </row>
    <row r="1128" spans="6:16" ht="12.75">
      <c r="F1128" s="40"/>
      <c r="G1128" s="4"/>
      <c r="H1128" s="4"/>
      <c r="I1128" s="4"/>
      <c r="J1128" s="4"/>
      <c r="K1128" s="4"/>
      <c r="L1128" s="4"/>
      <c r="M1128" s="1"/>
      <c r="N1128" s="1"/>
      <c r="O1128" s="1"/>
      <c r="P1128" s="1"/>
    </row>
    <row r="1129" spans="6:16" ht="12.75">
      <c r="F1129" s="40"/>
      <c r="G1129" s="4"/>
      <c r="H1129" s="4"/>
      <c r="I1129" s="4"/>
      <c r="J1129" s="4"/>
      <c r="K1129" s="4"/>
      <c r="L1129" s="4"/>
      <c r="M1129" s="1"/>
      <c r="N1129" s="1"/>
      <c r="O1129" s="1"/>
      <c r="P1129" s="1"/>
    </row>
    <row r="1130" spans="6:16" ht="12.75">
      <c r="F1130" s="40"/>
      <c r="G1130" s="4"/>
      <c r="H1130" s="4"/>
      <c r="I1130" s="4"/>
      <c r="J1130" s="4"/>
      <c r="K1130" s="4"/>
      <c r="L1130" s="4"/>
      <c r="M1130" s="1"/>
      <c r="N1130" s="1"/>
      <c r="O1130" s="1"/>
      <c r="P1130" s="1"/>
    </row>
    <row r="1131" spans="6:16" ht="12.75">
      <c r="F1131" s="40"/>
      <c r="G1131" s="4"/>
      <c r="H1131" s="4"/>
      <c r="I1131" s="4"/>
      <c r="J1131" s="4"/>
      <c r="K1131" s="4"/>
      <c r="L1131" s="4"/>
      <c r="M1131" s="1"/>
      <c r="N1131" s="1"/>
      <c r="O1131" s="1"/>
      <c r="P1131" s="1"/>
    </row>
    <row r="1132" spans="6:16" ht="12.75">
      <c r="F1132" s="40"/>
      <c r="G1132" s="4"/>
      <c r="H1132" s="4"/>
      <c r="I1132" s="4"/>
      <c r="J1132" s="4"/>
      <c r="K1132" s="4"/>
      <c r="L1132" s="4"/>
      <c r="M1132" s="1"/>
      <c r="N1132" s="1"/>
      <c r="O1132" s="1"/>
      <c r="P1132" s="1"/>
    </row>
    <row r="1133" spans="6:16" ht="12.75">
      <c r="F1133" s="40"/>
      <c r="G1133" s="4"/>
      <c r="H1133" s="4"/>
      <c r="I1133" s="4"/>
      <c r="J1133" s="4"/>
      <c r="K1133" s="4"/>
      <c r="L1133" s="4"/>
      <c r="M1133" s="1"/>
      <c r="N1133" s="1"/>
      <c r="O1133" s="1"/>
      <c r="P1133" s="1"/>
    </row>
    <row r="1134" spans="6:16" ht="12.75">
      <c r="F1134" s="40"/>
      <c r="G1134" s="4"/>
      <c r="H1134" s="4"/>
      <c r="I1134" s="4"/>
      <c r="J1134" s="4"/>
      <c r="K1134" s="4"/>
      <c r="L1134" s="4"/>
      <c r="M1134" s="1"/>
      <c r="N1134" s="1"/>
      <c r="O1134" s="1"/>
      <c r="P1134" s="1"/>
    </row>
    <row r="1135" spans="6:16" ht="12.75">
      <c r="F1135" s="40"/>
      <c r="G1135" s="4"/>
      <c r="H1135" s="4"/>
      <c r="I1135" s="4"/>
      <c r="J1135" s="4"/>
      <c r="K1135" s="4"/>
      <c r="L1135" s="4"/>
      <c r="M1135" s="1"/>
      <c r="N1135" s="1"/>
      <c r="O1135" s="1"/>
      <c r="P1135" s="1"/>
    </row>
    <row r="1136" spans="6:16" ht="12.75">
      <c r="F1136" s="40"/>
      <c r="G1136" s="4"/>
      <c r="H1136" s="4"/>
      <c r="I1136" s="4"/>
      <c r="J1136" s="4"/>
      <c r="K1136" s="4"/>
      <c r="L1136" s="4"/>
      <c r="M1136" s="1"/>
      <c r="N1136" s="1"/>
      <c r="O1136" s="1"/>
      <c r="P1136" s="1"/>
    </row>
    <row r="1137" spans="6:16" ht="12.75">
      <c r="F1137" s="40"/>
      <c r="G1137" s="4"/>
      <c r="H1137" s="4"/>
      <c r="I1137" s="4"/>
      <c r="J1137" s="4"/>
      <c r="K1137" s="4"/>
      <c r="L1137" s="4"/>
      <c r="M1137" s="1"/>
      <c r="N1137" s="1"/>
      <c r="O1137" s="1"/>
      <c r="P1137" s="1"/>
    </row>
    <row r="1138" spans="6:16" ht="12.75">
      <c r="F1138" s="40"/>
      <c r="G1138" s="4"/>
      <c r="H1138" s="4"/>
      <c r="I1138" s="4"/>
      <c r="J1138" s="4"/>
      <c r="K1138" s="4"/>
      <c r="L1138" s="4"/>
      <c r="M1138" s="1"/>
      <c r="N1138" s="1"/>
      <c r="O1138" s="1"/>
      <c r="P1138" s="1"/>
    </row>
    <row r="1139" spans="6:16" ht="12.75">
      <c r="F1139" s="40"/>
      <c r="G1139" s="4"/>
      <c r="H1139" s="4"/>
      <c r="I1139" s="4"/>
      <c r="J1139" s="4"/>
      <c r="K1139" s="4"/>
      <c r="L1139" s="4"/>
      <c r="M1139" s="1"/>
      <c r="N1139" s="1"/>
      <c r="O1139" s="1"/>
      <c r="P1139" s="1"/>
    </row>
    <row r="1140" spans="6:16" ht="12.75">
      <c r="F1140" s="40"/>
      <c r="G1140" s="4"/>
      <c r="H1140" s="4"/>
      <c r="I1140" s="4"/>
      <c r="J1140" s="4"/>
      <c r="K1140" s="4"/>
      <c r="L1140" s="4"/>
      <c r="M1140" s="1"/>
      <c r="N1140" s="1"/>
      <c r="O1140" s="1"/>
      <c r="P1140" s="1"/>
    </row>
    <row r="1141" spans="6:16" ht="12.75">
      <c r="F1141" s="40"/>
      <c r="G1141" s="4"/>
      <c r="H1141" s="4"/>
      <c r="I1141" s="4"/>
      <c r="J1141" s="4"/>
      <c r="K1141" s="4"/>
      <c r="L1141" s="4"/>
      <c r="M1141" s="1"/>
      <c r="N1141" s="1"/>
      <c r="O1141" s="1"/>
      <c r="P1141" s="1"/>
    </row>
    <row r="1142" spans="6:16" ht="12.75">
      <c r="F1142" s="40"/>
      <c r="G1142" s="4"/>
      <c r="H1142" s="4"/>
      <c r="I1142" s="4"/>
      <c r="J1142" s="4"/>
      <c r="K1142" s="4"/>
      <c r="L1142" s="4"/>
      <c r="M1142" s="1"/>
      <c r="N1142" s="1"/>
      <c r="O1142" s="1"/>
      <c r="P1142" s="1"/>
    </row>
    <row r="1143" spans="6:16" ht="12.75">
      <c r="F1143" s="40"/>
      <c r="G1143" s="4"/>
      <c r="H1143" s="4"/>
      <c r="I1143" s="4"/>
      <c r="J1143" s="4"/>
      <c r="K1143" s="4"/>
      <c r="L1143" s="4"/>
      <c r="M1143" s="1"/>
      <c r="N1143" s="1"/>
      <c r="O1143" s="1"/>
      <c r="P1143" s="1"/>
    </row>
    <row r="1144" spans="6:16" ht="12.75">
      <c r="F1144" s="40"/>
      <c r="G1144" s="4"/>
      <c r="H1144" s="4"/>
      <c r="I1144" s="4"/>
      <c r="J1144" s="4"/>
      <c r="K1144" s="4"/>
      <c r="L1144" s="4"/>
      <c r="M1144" s="1"/>
      <c r="N1144" s="1"/>
      <c r="O1144" s="1"/>
      <c r="P1144" s="1"/>
    </row>
    <row r="1145" spans="6:16" ht="12.75">
      <c r="F1145" s="40"/>
      <c r="G1145" s="4"/>
      <c r="H1145" s="4"/>
      <c r="I1145" s="4"/>
      <c r="J1145" s="4"/>
      <c r="K1145" s="4"/>
      <c r="L1145" s="4"/>
      <c r="M1145" s="1"/>
      <c r="N1145" s="1"/>
      <c r="O1145" s="1"/>
      <c r="P1145" s="1"/>
    </row>
    <row r="1146" spans="6:16" ht="12.75">
      <c r="F1146" s="40"/>
      <c r="G1146" s="4"/>
      <c r="H1146" s="4"/>
      <c r="I1146" s="4"/>
      <c r="J1146" s="4"/>
      <c r="K1146" s="4"/>
      <c r="L1146" s="4"/>
      <c r="M1146" s="1"/>
      <c r="N1146" s="1"/>
      <c r="O1146" s="1"/>
      <c r="P1146" s="1"/>
    </row>
    <row r="1147" spans="6:16" ht="12.75">
      <c r="F1147" s="40"/>
      <c r="G1147" s="4"/>
      <c r="H1147" s="4"/>
      <c r="I1147" s="4"/>
      <c r="J1147" s="4"/>
      <c r="K1147" s="4"/>
      <c r="L1147" s="4"/>
      <c r="M1147" s="1"/>
      <c r="N1147" s="1"/>
      <c r="O1147" s="1"/>
      <c r="P1147" s="1"/>
    </row>
    <row r="1148" spans="6:16" ht="12.75">
      <c r="F1148" s="40"/>
      <c r="G1148" s="4"/>
      <c r="H1148" s="4"/>
      <c r="I1148" s="4"/>
      <c r="J1148" s="4"/>
      <c r="K1148" s="4"/>
      <c r="L1148" s="4"/>
      <c r="M1148" s="1"/>
      <c r="N1148" s="1"/>
      <c r="O1148" s="1"/>
      <c r="P1148" s="1"/>
    </row>
    <row r="1149" spans="6:16" ht="12.75">
      <c r="F1149" s="40"/>
      <c r="G1149" s="4"/>
      <c r="H1149" s="4"/>
      <c r="I1149" s="4"/>
      <c r="J1149" s="4"/>
      <c r="K1149" s="4"/>
      <c r="L1149" s="4"/>
      <c r="M1149" s="1"/>
      <c r="N1149" s="1"/>
      <c r="O1149" s="1"/>
      <c r="P1149" s="1"/>
    </row>
    <row r="1150" spans="6:16" ht="12.75">
      <c r="F1150" s="40"/>
      <c r="G1150" s="4"/>
      <c r="H1150" s="4"/>
      <c r="I1150" s="4"/>
      <c r="J1150" s="4"/>
      <c r="K1150" s="4"/>
      <c r="L1150" s="4"/>
      <c r="M1150" s="1"/>
      <c r="N1150" s="1"/>
      <c r="O1150" s="1"/>
      <c r="P1150" s="1"/>
    </row>
    <row r="1151" spans="6:16" ht="12.75">
      <c r="F1151" s="40"/>
      <c r="G1151" s="4"/>
      <c r="H1151" s="4"/>
      <c r="I1151" s="4"/>
      <c r="J1151" s="4"/>
      <c r="K1151" s="4"/>
      <c r="L1151" s="4"/>
      <c r="M1151" s="1"/>
      <c r="N1151" s="1"/>
      <c r="O1151" s="1"/>
      <c r="P1151" s="1"/>
    </row>
    <row r="1152" spans="6:16" ht="12.75">
      <c r="F1152" s="40"/>
      <c r="G1152" s="4"/>
      <c r="H1152" s="4"/>
      <c r="I1152" s="4"/>
      <c r="J1152" s="4"/>
      <c r="K1152" s="4"/>
      <c r="L1152" s="4"/>
      <c r="M1152" s="1"/>
      <c r="N1152" s="1"/>
      <c r="O1152" s="1"/>
      <c r="P1152" s="1"/>
    </row>
    <row r="1153" spans="6:16" ht="12.75">
      <c r="F1153" s="40"/>
      <c r="G1153" s="4"/>
      <c r="H1153" s="4"/>
      <c r="I1153" s="4"/>
      <c r="J1153" s="4"/>
      <c r="K1153" s="4"/>
      <c r="L1153" s="4"/>
      <c r="M1153" s="1"/>
      <c r="N1153" s="1"/>
      <c r="O1153" s="1"/>
      <c r="P1153" s="1"/>
    </row>
    <row r="1154" spans="6:16" ht="12.75">
      <c r="F1154" s="40"/>
      <c r="G1154" s="4"/>
      <c r="H1154" s="4"/>
      <c r="I1154" s="4"/>
      <c r="J1154" s="4"/>
      <c r="K1154" s="4"/>
      <c r="L1154" s="4"/>
      <c r="M1154" s="1"/>
      <c r="N1154" s="1"/>
      <c r="O1154" s="1"/>
      <c r="P1154" s="1"/>
    </row>
    <row r="1155" spans="6:16" ht="12.75">
      <c r="F1155" s="40"/>
      <c r="G1155" s="4"/>
      <c r="H1155" s="4"/>
      <c r="I1155" s="4"/>
      <c r="J1155" s="4"/>
      <c r="K1155" s="4"/>
      <c r="L1155" s="4"/>
      <c r="M1155" s="1"/>
      <c r="N1155" s="1"/>
      <c r="O1155" s="1"/>
      <c r="P1155" s="1"/>
    </row>
    <row r="1156" spans="6:16" ht="12.75">
      <c r="F1156" s="40"/>
      <c r="G1156" s="4"/>
      <c r="H1156" s="4"/>
      <c r="I1156" s="4"/>
      <c r="J1156" s="4"/>
      <c r="K1156" s="4"/>
      <c r="L1156" s="4"/>
      <c r="M1156" s="1"/>
      <c r="N1156" s="1"/>
      <c r="O1156" s="1"/>
      <c r="P1156" s="1"/>
    </row>
    <row r="1157" spans="6:16" ht="12.75">
      <c r="F1157" s="40"/>
      <c r="G1157" s="4"/>
      <c r="H1157" s="4"/>
      <c r="I1157" s="4"/>
      <c r="J1157" s="4"/>
      <c r="K1157" s="4"/>
      <c r="L1157" s="4"/>
      <c r="M1157" s="1"/>
      <c r="N1157" s="1"/>
      <c r="O1157" s="1"/>
      <c r="P1157" s="1"/>
    </row>
    <row r="1158" spans="6:16" ht="12.75">
      <c r="F1158" s="40"/>
      <c r="G1158" s="4"/>
      <c r="H1158" s="4"/>
      <c r="I1158" s="4"/>
      <c r="J1158" s="4"/>
      <c r="K1158" s="4"/>
      <c r="L1158" s="4"/>
      <c r="M1158" s="1"/>
      <c r="N1158" s="1"/>
      <c r="O1158" s="1"/>
      <c r="P1158" s="1"/>
    </row>
    <row r="1159" spans="6:16" ht="12.75">
      <c r="F1159" s="40"/>
      <c r="G1159" s="4"/>
      <c r="H1159" s="4"/>
      <c r="I1159" s="4"/>
      <c r="J1159" s="4"/>
      <c r="K1159" s="4"/>
      <c r="L1159" s="4"/>
      <c r="M1159" s="1"/>
      <c r="N1159" s="1"/>
      <c r="O1159" s="1"/>
      <c r="P1159" s="1"/>
    </row>
    <row r="1160" spans="6:16" ht="12.75">
      <c r="F1160" s="40"/>
      <c r="G1160" s="4"/>
      <c r="H1160" s="4"/>
      <c r="I1160" s="4"/>
      <c r="J1160" s="4"/>
      <c r="K1160" s="4"/>
      <c r="L1160" s="4"/>
      <c r="M1160" s="1"/>
      <c r="N1160" s="1"/>
      <c r="O1160" s="1"/>
      <c r="P1160" s="1"/>
    </row>
    <row r="1161" spans="6:16" ht="12.75">
      <c r="F1161" s="40"/>
      <c r="G1161" s="4"/>
      <c r="H1161" s="4"/>
      <c r="I1161" s="4"/>
      <c r="J1161" s="4"/>
      <c r="K1161" s="4"/>
      <c r="L1161" s="4"/>
      <c r="M1161" s="1"/>
      <c r="N1161" s="1"/>
      <c r="O1161" s="1"/>
      <c r="P1161" s="1"/>
    </row>
    <row r="1162" spans="6:16" ht="12.75">
      <c r="F1162" s="40"/>
      <c r="G1162" s="4"/>
      <c r="H1162" s="4"/>
      <c r="I1162" s="4"/>
      <c r="J1162" s="4"/>
      <c r="K1162" s="4"/>
      <c r="L1162" s="4"/>
      <c r="M1162" s="1"/>
      <c r="N1162" s="1"/>
      <c r="O1162" s="1"/>
      <c r="P1162" s="1"/>
    </row>
    <row r="1163" spans="6:16" ht="12.75">
      <c r="F1163" s="40"/>
      <c r="G1163" s="4"/>
      <c r="H1163" s="4"/>
      <c r="I1163" s="4"/>
      <c r="J1163" s="4"/>
      <c r="K1163" s="4"/>
      <c r="L1163" s="4"/>
      <c r="M1163" s="1"/>
      <c r="N1163" s="1"/>
      <c r="O1163" s="1"/>
      <c r="P1163" s="1"/>
    </row>
    <row r="1164" spans="6:16" ht="12.75">
      <c r="F1164" s="40"/>
      <c r="G1164" s="4"/>
      <c r="H1164" s="4"/>
      <c r="I1164" s="4"/>
      <c r="J1164" s="4"/>
      <c r="K1164" s="4"/>
      <c r="L1164" s="4"/>
      <c r="M1164" s="1"/>
      <c r="N1164" s="1"/>
      <c r="O1164" s="1"/>
      <c r="P1164" s="1"/>
    </row>
    <row r="1165" spans="6:16" ht="12.75">
      <c r="F1165" s="40"/>
      <c r="G1165" s="4"/>
      <c r="H1165" s="4"/>
      <c r="I1165" s="4"/>
      <c r="J1165" s="4"/>
      <c r="K1165" s="4"/>
      <c r="L1165" s="4"/>
      <c r="M1165" s="1"/>
      <c r="N1165" s="1"/>
      <c r="O1165" s="1"/>
      <c r="P1165" s="1"/>
    </row>
    <row r="1166" spans="6:16" ht="12.75">
      <c r="F1166" s="40"/>
      <c r="G1166" s="4"/>
      <c r="H1166" s="4"/>
      <c r="I1166" s="4"/>
      <c r="J1166" s="4"/>
      <c r="K1166" s="4"/>
      <c r="L1166" s="4"/>
      <c r="M1166" s="1"/>
      <c r="N1166" s="1"/>
      <c r="O1166" s="1"/>
      <c r="P1166" s="1"/>
    </row>
    <row r="1167" spans="6:16" ht="12.75">
      <c r="F1167" s="40"/>
      <c r="G1167" s="4"/>
      <c r="H1167" s="4"/>
      <c r="I1167" s="4"/>
      <c r="J1167" s="4"/>
      <c r="K1167" s="4"/>
      <c r="L1167" s="4"/>
      <c r="M1167" s="1"/>
      <c r="N1167" s="1"/>
      <c r="O1167" s="1"/>
      <c r="P1167" s="1"/>
    </row>
    <row r="1168" spans="6:16" ht="12.75">
      <c r="F1168" s="40"/>
      <c r="G1168" s="4"/>
      <c r="H1168" s="4"/>
      <c r="I1168" s="4"/>
      <c r="J1168" s="4"/>
      <c r="K1168" s="4"/>
      <c r="L1168" s="4"/>
      <c r="M1168" s="1"/>
      <c r="N1168" s="1"/>
      <c r="O1168" s="1"/>
      <c r="P1168" s="1"/>
    </row>
    <row r="1169" spans="6:16" ht="12.75">
      <c r="F1169" s="40"/>
      <c r="G1169" s="4"/>
      <c r="H1169" s="4"/>
      <c r="I1169" s="4"/>
      <c r="J1169" s="4"/>
      <c r="K1169" s="4"/>
      <c r="L1169" s="4"/>
      <c r="M1169" s="1"/>
      <c r="N1169" s="1"/>
      <c r="O1169" s="1"/>
      <c r="P1169" s="1"/>
    </row>
    <row r="1170" spans="6:16" ht="12.75">
      <c r="F1170" s="40"/>
      <c r="G1170" s="4"/>
      <c r="H1170" s="4"/>
      <c r="I1170" s="4"/>
      <c r="J1170" s="4"/>
      <c r="K1170" s="4"/>
      <c r="L1170" s="4"/>
      <c r="M1170" s="1"/>
      <c r="N1170" s="1"/>
      <c r="O1170" s="1"/>
      <c r="P1170" s="1"/>
    </row>
    <row r="1171" spans="6:16" ht="12.75">
      <c r="F1171" s="40"/>
      <c r="G1171" s="4"/>
      <c r="H1171" s="4"/>
      <c r="I1171" s="4"/>
      <c r="J1171" s="4"/>
      <c r="K1171" s="4"/>
      <c r="L1171" s="4"/>
      <c r="M1171" s="1"/>
      <c r="N1171" s="1"/>
      <c r="O1171" s="1"/>
      <c r="P1171" s="1"/>
    </row>
    <row r="1172" spans="6:16" ht="12.75">
      <c r="F1172" s="40"/>
      <c r="G1172" s="4"/>
      <c r="H1172" s="4"/>
      <c r="I1172" s="4"/>
      <c r="J1172" s="4"/>
      <c r="K1172" s="4"/>
      <c r="L1172" s="4"/>
      <c r="M1172" s="1"/>
      <c r="N1172" s="1"/>
      <c r="O1172" s="1"/>
      <c r="P1172" s="1"/>
    </row>
    <row r="1173" spans="6:16" ht="12.75">
      <c r="F1173" s="40"/>
      <c r="G1173" s="4"/>
      <c r="H1173" s="4"/>
      <c r="I1173" s="4"/>
      <c r="J1173" s="4"/>
      <c r="K1173" s="4"/>
      <c r="L1173" s="4"/>
      <c r="M1173" s="1"/>
      <c r="N1173" s="1"/>
      <c r="O1173" s="1"/>
      <c r="P1173" s="1"/>
    </row>
    <row r="1174" spans="6:16" ht="12.75">
      <c r="F1174" s="40"/>
      <c r="G1174" s="4"/>
      <c r="H1174" s="4"/>
      <c r="I1174" s="4"/>
      <c r="J1174" s="4"/>
      <c r="K1174" s="4"/>
      <c r="L1174" s="4"/>
      <c r="M1174" s="1"/>
      <c r="N1174" s="1"/>
      <c r="O1174" s="1"/>
      <c r="P1174" s="1"/>
    </row>
    <row r="1175" spans="6:16" ht="12.75">
      <c r="F1175" s="40"/>
      <c r="G1175" s="4"/>
      <c r="H1175" s="4"/>
      <c r="I1175" s="4"/>
      <c r="J1175" s="4"/>
      <c r="K1175" s="4"/>
      <c r="L1175" s="4"/>
      <c r="M1175" s="1"/>
      <c r="N1175" s="1"/>
      <c r="O1175" s="1"/>
      <c r="P1175" s="1"/>
    </row>
    <row r="1176" spans="6:16" ht="12.75">
      <c r="F1176" s="40"/>
      <c r="G1176" s="4"/>
      <c r="H1176" s="4"/>
      <c r="I1176" s="4"/>
      <c r="J1176" s="4"/>
      <c r="K1176" s="4"/>
      <c r="L1176" s="4"/>
      <c r="M1176" s="1"/>
      <c r="N1176" s="1"/>
      <c r="O1176" s="1"/>
      <c r="P1176" s="1"/>
    </row>
    <row r="1177" spans="6:16" ht="12.75">
      <c r="F1177" s="40"/>
      <c r="G1177" s="4"/>
      <c r="H1177" s="4"/>
      <c r="I1177" s="4"/>
      <c r="J1177" s="4"/>
      <c r="K1177" s="4"/>
      <c r="L1177" s="4"/>
      <c r="M1177" s="1"/>
      <c r="N1177" s="1"/>
      <c r="O1177" s="1"/>
      <c r="P1177" s="1"/>
    </row>
    <row r="1178" spans="6:16" ht="12.75">
      <c r="F1178" s="40"/>
      <c r="G1178" s="4"/>
      <c r="H1178" s="4"/>
      <c r="I1178" s="4"/>
      <c r="J1178" s="4"/>
      <c r="K1178" s="4"/>
      <c r="L1178" s="4"/>
      <c r="M1178" s="1"/>
      <c r="N1178" s="1"/>
      <c r="O1178" s="1"/>
      <c r="P1178" s="1"/>
    </row>
    <row r="1179" spans="6:16" ht="12.75">
      <c r="F1179" s="40"/>
      <c r="G1179" s="4"/>
      <c r="H1179" s="4"/>
      <c r="I1179" s="4"/>
      <c r="J1179" s="4"/>
      <c r="K1179" s="4"/>
      <c r="L1179" s="4"/>
      <c r="M1179" s="1"/>
      <c r="N1179" s="1"/>
      <c r="O1179" s="1"/>
      <c r="P1179" s="1"/>
    </row>
    <row r="1180" spans="6:16" ht="12.75">
      <c r="F1180" s="40"/>
      <c r="G1180" s="4"/>
      <c r="H1180" s="4"/>
      <c r="I1180" s="4"/>
      <c r="J1180" s="4"/>
      <c r="K1180" s="4"/>
      <c r="L1180" s="4"/>
      <c r="M1180" s="1"/>
      <c r="N1180" s="1"/>
      <c r="O1180" s="1"/>
      <c r="P1180" s="1"/>
    </row>
    <row r="1181" spans="6:16" ht="12.75">
      <c r="F1181" s="40"/>
      <c r="G1181" s="4"/>
      <c r="H1181" s="4"/>
      <c r="I1181" s="4"/>
      <c r="J1181" s="4"/>
      <c r="K1181" s="4"/>
      <c r="L1181" s="4"/>
      <c r="M1181" s="1"/>
      <c r="N1181" s="1"/>
      <c r="O1181" s="1"/>
      <c r="P1181" s="1"/>
    </row>
    <row r="1182" spans="6:16" ht="12.75">
      <c r="F1182" s="40"/>
      <c r="G1182" s="4"/>
      <c r="H1182" s="4"/>
      <c r="I1182" s="4"/>
      <c r="J1182" s="4"/>
      <c r="K1182" s="4"/>
      <c r="L1182" s="4"/>
      <c r="M1182" s="1"/>
      <c r="N1182" s="1"/>
      <c r="O1182" s="1"/>
      <c r="P1182" s="1"/>
    </row>
    <row r="1183" spans="6:16" ht="12.75">
      <c r="F1183" s="40"/>
      <c r="G1183" s="4"/>
      <c r="H1183" s="4"/>
      <c r="I1183" s="4"/>
      <c r="J1183" s="4"/>
      <c r="K1183" s="4"/>
      <c r="L1183" s="4"/>
      <c r="M1183" s="1"/>
      <c r="N1183" s="1"/>
      <c r="O1183" s="1"/>
      <c r="P1183" s="1"/>
    </row>
    <row r="1184" spans="6:16" ht="12.75">
      <c r="F1184" s="40"/>
      <c r="G1184" s="4"/>
      <c r="H1184" s="4"/>
      <c r="I1184" s="4"/>
      <c r="J1184" s="4"/>
      <c r="K1184" s="4"/>
      <c r="L1184" s="4"/>
      <c r="M1184" s="1"/>
      <c r="N1184" s="1"/>
      <c r="O1184" s="1"/>
      <c r="P1184" s="1"/>
    </row>
    <row r="1185" spans="6:16" ht="12.75">
      <c r="F1185" s="40"/>
      <c r="G1185" s="4"/>
      <c r="H1185" s="4"/>
      <c r="I1185" s="4"/>
      <c r="J1185" s="4"/>
      <c r="K1185" s="4"/>
      <c r="L1185" s="4"/>
      <c r="M1185" s="1"/>
      <c r="N1185" s="1"/>
      <c r="O1185" s="1"/>
      <c r="P1185" s="1"/>
    </row>
    <row r="1186" spans="6:16" ht="12.75">
      <c r="F1186" s="40"/>
      <c r="G1186" s="4"/>
      <c r="H1186" s="4"/>
      <c r="I1186" s="4"/>
      <c r="J1186" s="4"/>
      <c r="K1186" s="4"/>
      <c r="L1186" s="4"/>
      <c r="M1186" s="1"/>
      <c r="N1186" s="1"/>
      <c r="O1186" s="1"/>
      <c r="P1186" s="1"/>
    </row>
    <row r="1187" spans="6:16" ht="12.75">
      <c r="F1187" s="40"/>
      <c r="G1187" s="4"/>
      <c r="H1187" s="4"/>
      <c r="I1187" s="4"/>
      <c r="J1187" s="4"/>
      <c r="K1187" s="4"/>
      <c r="L1187" s="4"/>
      <c r="M1187" s="1"/>
      <c r="N1187" s="1"/>
      <c r="O1187" s="1"/>
      <c r="P1187" s="1"/>
    </row>
    <row r="1188" spans="6:16" ht="12.75">
      <c r="F1188" s="40"/>
      <c r="G1188" s="4"/>
      <c r="H1188" s="4"/>
      <c r="I1188" s="4"/>
      <c r="J1188" s="4"/>
      <c r="K1188" s="4"/>
      <c r="L1188" s="4"/>
      <c r="M1188" s="1"/>
      <c r="N1188" s="1"/>
      <c r="O1188" s="1"/>
      <c r="P1188" s="1"/>
    </row>
    <row r="1189" spans="6:16" ht="12.75">
      <c r="F1189" s="40"/>
      <c r="G1189" s="4"/>
      <c r="H1189" s="4"/>
      <c r="I1189" s="4"/>
      <c r="J1189" s="4"/>
      <c r="K1189" s="4"/>
      <c r="L1189" s="4"/>
      <c r="M1189" s="1"/>
      <c r="N1189" s="1"/>
      <c r="O1189" s="1"/>
      <c r="P1189" s="1"/>
    </row>
    <row r="1190" spans="6:16" ht="12.75">
      <c r="F1190" s="40"/>
      <c r="G1190" s="4"/>
      <c r="H1190" s="4"/>
      <c r="I1190" s="4"/>
      <c r="J1190" s="4"/>
      <c r="K1190" s="4"/>
      <c r="L1190" s="4"/>
      <c r="M1190" s="1"/>
      <c r="N1190" s="1"/>
      <c r="O1190" s="1"/>
      <c r="P1190" s="1"/>
    </row>
    <row r="1191" spans="6:16" ht="12.75">
      <c r="F1191" s="40"/>
      <c r="G1191" s="4"/>
      <c r="H1191" s="4"/>
      <c r="I1191" s="4"/>
      <c r="J1191" s="4"/>
      <c r="K1191" s="4"/>
      <c r="L1191" s="4"/>
      <c r="M1191" s="1"/>
      <c r="N1191" s="1"/>
      <c r="O1191" s="1"/>
      <c r="P1191" s="1"/>
    </row>
    <row r="1192" spans="6:16" ht="12.75">
      <c r="F1192" s="40"/>
      <c r="G1192" s="4"/>
      <c r="H1192" s="4"/>
      <c r="I1192" s="4"/>
      <c r="J1192" s="4"/>
      <c r="K1192" s="4"/>
      <c r="L1192" s="4"/>
      <c r="M1192" s="1"/>
      <c r="N1192" s="1"/>
      <c r="O1192" s="1"/>
      <c r="P1192" s="1"/>
    </row>
    <row r="1193" spans="6:16" ht="12.75">
      <c r="F1193" s="40"/>
      <c r="G1193" s="4"/>
      <c r="H1193" s="4"/>
      <c r="I1193" s="4"/>
      <c r="J1193" s="4"/>
      <c r="K1193" s="4"/>
      <c r="L1193" s="4"/>
      <c r="M1193" s="1"/>
      <c r="N1193" s="1"/>
      <c r="O1193" s="1"/>
      <c r="P1193" s="1"/>
    </row>
    <row r="1194" spans="6:16" ht="12.75">
      <c r="F1194" s="40"/>
      <c r="G1194" s="4"/>
      <c r="H1194" s="4"/>
      <c r="I1194" s="4"/>
      <c r="J1194" s="4"/>
      <c r="K1194" s="4"/>
      <c r="L1194" s="4"/>
      <c r="M1194" s="1"/>
      <c r="N1194" s="1"/>
      <c r="O1194" s="1"/>
      <c r="P1194" s="1"/>
    </row>
    <row r="1195" spans="6:16" ht="12.75">
      <c r="F1195" s="40"/>
      <c r="G1195" s="4"/>
      <c r="H1195" s="4"/>
      <c r="I1195" s="4"/>
      <c r="J1195" s="4"/>
      <c r="K1195" s="4"/>
      <c r="L1195" s="4"/>
      <c r="M1195" s="1"/>
      <c r="N1195" s="1"/>
      <c r="O1195" s="1"/>
      <c r="P1195" s="1"/>
    </row>
    <row r="1196" spans="6:16" ht="12.75">
      <c r="F1196" s="40"/>
      <c r="G1196" s="4"/>
      <c r="H1196" s="4"/>
      <c r="I1196" s="4"/>
      <c r="J1196" s="4"/>
      <c r="K1196" s="4"/>
      <c r="L1196" s="4"/>
      <c r="M1196" s="1"/>
      <c r="N1196" s="1"/>
      <c r="O1196" s="1"/>
      <c r="P1196" s="1"/>
    </row>
    <row r="1197" spans="6:16" ht="12.75">
      <c r="F1197" s="40"/>
      <c r="G1197" s="4"/>
      <c r="H1197" s="4"/>
      <c r="I1197" s="4"/>
      <c r="J1197" s="4"/>
      <c r="K1197" s="4"/>
      <c r="L1197" s="4"/>
      <c r="M1197" s="1"/>
      <c r="N1197" s="1"/>
      <c r="O1197" s="1"/>
      <c r="P1197" s="1"/>
    </row>
    <row r="1198" spans="6:16" ht="12.75">
      <c r="F1198" s="40"/>
      <c r="G1198" s="4"/>
      <c r="H1198" s="4"/>
      <c r="I1198" s="4"/>
      <c r="J1198" s="4"/>
      <c r="K1198" s="4"/>
      <c r="L1198" s="4"/>
      <c r="M1198" s="1"/>
      <c r="N1198" s="1"/>
      <c r="O1198" s="1"/>
      <c r="P1198" s="1"/>
    </row>
    <row r="1199" spans="6:16" ht="12.75">
      <c r="F1199" s="40"/>
      <c r="G1199" s="4"/>
      <c r="H1199" s="4"/>
      <c r="I1199" s="4"/>
      <c r="J1199" s="4"/>
      <c r="K1199" s="4"/>
      <c r="L1199" s="4"/>
      <c r="M1199" s="1"/>
      <c r="N1199" s="1"/>
      <c r="O1199" s="1"/>
      <c r="P1199" s="1"/>
    </row>
    <row r="1200" spans="6:16" ht="12.75">
      <c r="F1200" s="40"/>
      <c r="G1200" s="4"/>
      <c r="H1200" s="4"/>
      <c r="I1200" s="4"/>
      <c r="J1200" s="4"/>
      <c r="K1200" s="4"/>
      <c r="L1200" s="4"/>
      <c r="M1200" s="1"/>
      <c r="N1200" s="1"/>
      <c r="O1200" s="1"/>
      <c r="P1200" s="1"/>
    </row>
    <row r="1201" spans="6:16" ht="12.75">
      <c r="F1201" s="40"/>
      <c r="G1201" s="4"/>
      <c r="H1201" s="4"/>
      <c r="I1201" s="4"/>
      <c r="J1201" s="4"/>
      <c r="K1201" s="4"/>
      <c r="L1201" s="4"/>
      <c r="M1201" s="1"/>
      <c r="N1201" s="1"/>
      <c r="O1201" s="1"/>
      <c r="P1201" s="1"/>
    </row>
    <row r="1202" spans="6:16" ht="12.75">
      <c r="F1202" s="40"/>
      <c r="G1202" s="4"/>
      <c r="H1202" s="4"/>
      <c r="I1202" s="4"/>
      <c r="J1202" s="4"/>
      <c r="K1202" s="4"/>
      <c r="L1202" s="4"/>
      <c r="M1202" s="1"/>
      <c r="N1202" s="1"/>
      <c r="O1202" s="1"/>
      <c r="P1202" s="1"/>
    </row>
    <row r="1203" spans="6:16" ht="12.75">
      <c r="F1203" s="40"/>
      <c r="G1203" s="4"/>
      <c r="H1203" s="4"/>
      <c r="I1203" s="4"/>
      <c r="J1203" s="4"/>
      <c r="K1203" s="4"/>
      <c r="L1203" s="4"/>
      <c r="M1203" s="1"/>
      <c r="N1203" s="1"/>
      <c r="O1203" s="1"/>
      <c r="P1203" s="1"/>
    </row>
    <row r="1204" spans="6:16" ht="12.75">
      <c r="F1204" s="40"/>
      <c r="G1204" s="4"/>
      <c r="H1204" s="4"/>
      <c r="I1204" s="4"/>
      <c r="J1204" s="4"/>
      <c r="K1204" s="4"/>
      <c r="L1204" s="4"/>
      <c r="M1204" s="1"/>
      <c r="N1204" s="1"/>
      <c r="O1204" s="1"/>
      <c r="P1204" s="1"/>
    </row>
    <row r="1205" spans="6:16" ht="12.75">
      <c r="F1205" s="40"/>
      <c r="G1205" s="4"/>
      <c r="H1205" s="4"/>
      <c r="I1205" s="4"/>
      <c r="J1205" s="4"/>
      <c r="K1205" s="4"/>
      <c r="L1205" s="4"/>
      <c r="M1205" s="1"/>
      <c r="N1205" s="1"/>
      <c r="O1205" s="1"/>
      <c r="P1205" s="1"/>
    </row>
    <row r="1206" spans="6:16" ht="12.75">
      <c r="F1206" s="40"/>
      <c r="G1206" s="4"/>
      <c r="H1206" s="4"/>
      <c r="I1206" s="4"/>
      <c r="J1206" s="4"/>
      <c r="K1206" s="4"/>
      <c r="L1206" s="4"/>
      <c r="M1206" s="1"/>
      <c r="N1206" s="1"/>
      <c r="O1206" s="1"/>
      <c r="P1206" s="1"/>
    </row>
    <row r="1207" spans="6:16" ht="12.75">
      <c r="F1207" s="40"/>
      <c r="G1207" s="4"/>
      <c r="H1207" s="4"/>
      <c r="I1207" s="4"/>
      <c r="J1207" s="4"/>
      <c r="K1207" s="4"/>
      <c r="L1207" s="4"/>
      <c r="M1207" s="1"/>
      <c r="N1207" s="1"/>
      <c r="O1207" s="1"/>
      <c r="P1207" s="1"/>
    </row>
    <row r="1208" spans="6:16" ht="12.75">
      <c r="F1208" s="40"/>
      <c r="G1208" s="4"/>
      <c r="H1208" s="4"/>
      <c r="I1208" s="4"/>
      <c r="J1208" s="4"/>
      <c r="K1208" s="4"/>
      <c r="L1208" s="4"/>
      <c r="M1208" s="1"/>
      <c r="N1208" s="1"/>
      <c r="O1208" s="1"/>
      <c r="P1208" s="1"/>
    </row>
    <row r="1209" spans="6:16" ht="12.75">
      <c r="F1209" s="40"/>
      <c r="G1209" s="4"/>
      <c r="H1209" s="4"/>
      <c r="I1209" s="4"/>
      <c r="J1209" s="4"/>
      <c r="K1209" s="4"/>
      <c r="L1209" s="4"/>
      <c r="M1209" s="1"/>
      <c r="N1209" s="1"/>
      <c r="O1209" s="1"/>
      <c r="P1209" s="1"/>
    </row>
    <row r="1210" spans="6:16" ht="12.75">
      <c r="F1210" s="40"/>
      <c r="G1210" s="4"/>
      <c r="H1210" s="4"/>
      <c r="I1210" s="4"/>
      <c r="J1210" s="4"/>
      <c r="K1210" s="4"/>
      <c r="L1210" s="4"/>
      <c r="M1210" s="1"/>
      <c r="N1210" s="1"/>
      <c r="O1210" s="1"/>
      <c r="P1210" s="1"/>
    </row>
    <row r="1211" spans="6:16" ht="12.75">
      <c r="F1211" s="40"/>
      <c r="G1211" s="4"/>
      <c r="H1211" s="4"/>
      <c r="I1211" s="4"/>
      <c r="J1211" s="4"/>
      <c r="K1211" s="4"/>
      <c r="L1211" s="4"/>
      <c r="M1211" s="1"/>
      <c r="N1211" s="1"/>
      <c r="O1211" s="1"/>
      <c r="P1211" s="1"/>
    </row>
    <row r="1212" spans="6:16" ht="12.75">
      <c r="F1212" s="40"/>
      <c r="G1212" s="4"/>
      <c r="H1212" s="4"/>
      <c r="I1212" s="4"/>
      <c r="J1212" s="4"/>
      <c r="K1212" s="4"/>
      <c r="L1212" s="4"/>
      <c r="M1212" s="1"/>
      <c r="N1212" s="1"/>
      <c r="O1212" s="1"/>
      <c r="P1212" s="1"/>
    </row>
    <row r="1213" spans="6:16" ht="12.75">
      <c r="F1213" s="40"/>
      <c r="G1213" s="4"/>
      <c r="H1213" s="4"/>
      <c r="I1213" s="4"/>
      <c r="J1213" s="4"/>
      <c r="K1213" s="4"/>
      <c r="L1213" s="4"/>
      <c r="M1213" s="1"/>
      <c r="N1213" s="1"/>
      <c r="O1213" s="1"/>
      <c r="P1213" s="1"/>
    </row>
    <row r="1214" spans="6:16" ht="12.75">
      <c r="F1214" s="40"/>
      <c r="G1214" s="4"/>
      <c r="H1214" s="4"/>
      <c r="I1214" s="4"/>
      <c r="J1214" s="4"/>
      <c r="K1214" s="4"/>
      <c r="L1214" s="4"/>
      <c r="M1214" s="1"/>
      <c r="N1214" s="1"/>
      <c r="O1214" s="1"/>
      <c r="P1214" s="1"/>
    </row>
    <row r="1215" spans="6:16" ht="12.75">
      <c r="F1215" s="40"/>
      <c r="G1215" s="4"/>
      <c r="H1215" s="4"/>
      <c r="I1215" s="4"/>
      <c r="J1215" s="4"/>
      <c r="K1215" s="4"/>
      <c r="L1215" s="4"/>
      <c r="M1215" s="1"/>
      <c r="N1215" s="1"/>
      <c r="O1215" s="1"/>
      <c r="P1215" s="1"/>
    </row>
    <row r="1216" spans="6:16" ht="12.75">
      <c r="F1216" s="40"/>
      <c r="G1216" s="4"/>
      <c r="H1216" s="4"/>
      <c r="I1216" s="4"/>
      <c r="J1216" s="4"/>
      <c r="K1216" s="4"/>
      <c r="L1216" s="4"/>
      <c r="M1216" s="1"/>
      <c r="N1216" s="1"/>
      <c r="O1216" s="1"/>
      <c r="P1216" s="1"/>
    </row>
    <row r="1217" spans="6:16" ht="12.75">
      <c r="F1217" s="40"/>
      <c r="G1217" s="4"/>
      <c r="H1217" s="4"/>
      <c r="I1217" s="4"/>
      <c r="J1217" s="4"/>
      <c r="K1217" s="4"/>
      <c r="L1217" s="4"/>
      <c r="M1217" s="1"/>
      <c r="N1217" s="1"/>
      <c r="O1217" s="1"/>
      <c r="P1217" s="1"/>
    </row>
    <row r="1218" spans="6:16" ht="12.75">
      <c r="F1218" s="40"/>
      <c r="G1218" s="4"/>
      <c r="H1218" s="4"/>
      <c r="I1218" s="4"/>
      <c r="J1218" s="4"/>
      <c r="K1218" s="4"/>
      <c r="L1218" s="4"/>
      <c r="M1218" s="1"/>
      <c r="N1218" s="1"/>
      <c r="O1218" s="1"/>
      <c r="P1218" s="1"/>
    </row>
    <row r="1219" spans="6:16" ht="12.75">
      <c r="F1219" s="40"/>
      <c r="G1219" s="4"/>
      <c r="H1219" s="4"/>
      <c r="I1219" s="4"/>
      <c r="J1219" s="4"/>
      <c r="K1219" s="4"/>
      <c r="L1219" s="4"/>
      <c r="M1219" s="1"/>
      <c r="N1219" s="1"/>
      <c r="O1219" s="1"/>
      <c r="P1219" s="1"/>
    </row>
    <row r="1220" spans="6:16" ht="12.75">
      <c r="F1220" s="40"/>
      <c r="G1220" s="4"/>
      <c r="H1220" s="4"/>
      <c r="I1220" s="4"/>
      <c r="J1220" s="4"/>
      <c r="K1220" s="4"/>
      <c r="L1220" s="4"/>
      <c r="M1220" s="1"/>
      <c r="N1220" s="1"/>
      <c r="O1220" s="1"/>
      <c r="P1220" s="1"/>
    </row>
    <row r="1221" spans="6:16" ht="12.75">
      <c r="F1221" s="40"/>
      <c r="G1221" s="4"/>
      <c r="H1221" s="4"/>
      <c r="I1221" s="4"/>
      <c r="J1221" s="4"/>
      <c r="K1221" s="4"/>
      <c r="L1221" s="4"/>
      <c r="M1221" s="1"/>
      <c r="N1221" s="1"/>
      <c r="O1221" s="1"/>
      <c r="P1221" s="1"/>
    </row>
    <row r="1222" spans="6:16" ht="12.75">
      <c r="F1222" s="40"/>
      <c r="G1222" s="4"/>
      <c r="H1222" s="4"/>
      <c r="I1222" s="4"/>
      <c r="J1222" s="4"/>
      <c r="K1222" s="4"/>
      <c r="L1222" s="4"/>
      <c r="M1222" s="1"/>
      <c r="N1222" s="1"/>
      <c r="O1222" s="1"/>
      <c r="P1222" s="1"/>
    </row>
    <row r="1223" spans="6:16" ht="12.75">
      <c r="F1223" s="40"/>
      <c r="G1223" s="4"/>
      <c r="H1223" s="4"/>
      <c r="I1223" s="4"/>
      <c r="J1223" s="4"/>
      <c r="K1223" s="4"/>
      <c r="L1223" s="4"/>
      <c r="M1223" s="1"/>
      <c r="N1223" s="1"/>
      <c r="O1223" s="1"/>
      <c r="P1223" s="1"/>
    </row>
    <row r="1224" spans="6:16" ht="12.75">
      <c r="F1224" s="40"/>
      <c r="G1224" s="4"/>
      <c r="H1224" s="4"/>
      <c r="I1224" s="4"/>
      <c r="J1224" s="4"/>
      <c r="K1224" s="4"/>
      <c r="L1224" s="4"/>
      <c r="M1224" s="1"/>
      <c r="N1224" s="1"/>
      <c r="O1224" s="1"/>
      <c r="P1224" s="1"/>
    </row>
    <row r="1225" spans="6:16" ht="12.75">
      <c r="F1225" s="40"/>
      <c r="G1225" s="4"/>
      <c r="H1225" s="4"/>
      <c r="I1225" s="4"/>
      <c r="J1225" s="4"/>
      <c r="K1225" s="4"/>
      <c r="L1225" s="4"/>
      <c r="M1225" s="1"/>
      <c r="N1225" s="1"/>
      <c r="O1225" s="1"/>
      <c r="P1225" s="1"/>
    </row>
    <row r="1226" spans="6:16" ht="12.75">
      <c r="F1226" s="40"/>
      <c r="G1226" s="4"/>
      <c r="H1226" s="4"/>
      <c r="I1226" s="4"/>
      <c r="J1226" s="4"/>
      <c r="K1226" s="4"/>
      <c r="L1226" s="4"/>
      <c r="M1226" s="1"/>
      <c r="N1226" s="1"/>
      <c r="O1226" s="1"/>
      <c r="P1226" s="1"/>
    </row>
    <row r="1227" spans="6:16" ht="12.75">
      <c r="F1227" s="40"/>
      <c r="G1227" s="4"/>
      <c r="H1227" s="4"/>
      <c r="I1227" s="4"/>
      <c r="J1227" s="4"/>
      <c r="K1227" s="4"/>
      <c r="L1227" s="4"/>
      <c r="M1227" s="1"/>
      <c r="N1227" s="1"/>
      <c r="O1227" s="1"/>
      <c r="P1227" s="1"/>
    </row>
    <row r="1228" spans="6:16" ht="12.75">
      <c r="F1228" s="40"/>
      <c r="G1228" s="4"/>
      <c r="H1228" s="4"/>
      <c r="I1228" s="4"/>
      <c r="J1228" s="4"/>
      <c r="K1228" s="4"/>
      <c r="L1228" s="4"/>
      <c r="M1228" s="1"/>
      <c r="N1228" s="1"/>
      <c r="O1228" s="1"/>
      <c r="P1228" s="1"/>
    </row>
    <row r="1229" spans="6:16" ht="12.75">
      <c r="F1229" s="40"/>
      <c r="G1229" s="4"/>
      <c r="H1229" s="4"/>
      <c r="I1229" s="4"/>
      <c r="J1229" s="4"/>
      <c r="K1229" s="4"/>
      <c r="L1229" s="4"/>
      <c r="M1229" s="1"/>
      <c r="N1229" s="1"/>
      <c r="O1229" s="1"/>
      <c r="P1229" s="1"/>
    </row>
    <row r="1230" spans="6:16" ht="12.75">
      <c r="F1230" s="40"/>
      <c r="G1230" s="4"/>
      <c r="H1230" s="4"/>
      <c r="I1230" s="4"/>
      <c r="J1230" s="4"/>
      <c r="K1230" s="4"/>
      <c r="L1230" s="4"/>
      <c r="M1230" s="1"/>
      <c r="N1230" s="1"/>
      <c r="O1230" s="1"/>
      <c r="P1230" s="1"/>
    </row>
    <row r="1231" spans="6:16" ht="12.75">
      <c r="F1231" s="40"/>
      <c r="G1231" s="4"/>
      <c r="H1231" s="4"/>
      <c r="I1231" s="4"/>
      <c r="J1231" s="4"/>
      <c r="K1231" s="4"/>
      <c r="L1231" s="4"/>
      <c r="M1231" s="1"/>
      <c r="N1231" s="1"/>
      <c r="O1231" s="1"/>
      <c r="P1231" s="1"/>
    </row>
    <row r="1232" spans="6:16" ht="12.75">
      <c r="F1232" s="40"/>
      <c r="G1232" s="4"/>
      <c r="H1232" s="4"/>
      <c r="I1232" s="4"/>
      <c r="J1232" s="4"/>
      <c r="K1232" s="4"/>
      <c r="L1232" s="4"/>
      <c r="M1232" s="1"/>
      <c r="N1232" s="1"/>
      <c r="O1232" s="1"/>
      <c r="P1232" s="1"/>
    </row>
    <row r="1233" spans="6:16" ht="12.75">
      <c r="F1233" s="40"/>
      <c r="G1233" s="4"/>
      <c r="H1233" s="4"/>
      <c r="I1233" s="4"/>
      <c r="J1233" s="4"/>
      <c r="K1233" s="4"/>
      <c r="L1233" s="4"/>
      <c r="M1233" s="1"/>
      <c r="N1233" s="1"/>
      <c r="O1233" s="1"/>
      <c r="P1233" s="1"/>
    </row>
    <row r="1234" spans="6:16" ht="12.75">
      <c r="F1234" s="40"/>
      <c r="G1234" s="4"/>
      <c r="H1234" s="4"/>
      <c r="I1234" s="4"/>
      <c r="J1234" s="4"/>
      <c r="K1234" s="4"/>
      <c r="L1234" s="4"/>
      <c r="M1234" s="1"/>
      <c r="N1234" s="1"/>
      <c r="O1234" s="1"/>
      <c r="P1234" s="1"/>
    </row>
    <row r="1235" spans="6:16" ht="12.75">
      <c r="F1235" s="40"/>
      <c r="G1235" s="4"/>
      <c r="H1235" s="4"/>
      <c r="I1235" s="4"/>
      <c r="J1235" s="4"/>
      <c r="K1235" s="4"/>
      <c r="L1235" s="4"/>
      <c r="M1235" s="1"/>
      <c r="N1235" s="1"/>
      <c r="O1235" s="1"/>
      <c r="P1235" s="1"/>
    </row>
    <row r="1236" spans="6:16" ht="12.75">
      <c r="F1236" s="40"/>
      <c r="G1236" s="4"/>
      <c r="H1236" s="4"/>
      <c r="I1236" s="4"/>
      <c r="J1236" s="4"/>
      <c r="K1236" s="4"/>
      <c r="L1236" s="4"/>
      <c r="M1236" s="1"/>
      <c r="N1236" s="1"/>
      <c r="O1236" s="1"/>
      <c r="P1236" s="1"/>
    </row>
    <row r="1237" spans="6:16" ht="12.75">
      <c r="F1237" s="40"/>
      <c r="G1237" s="4"/>
      <c r="H1237" s="4"/>
      <c r="I1237" s="4"/>
      <c r="J1237" s="4"/>
      <c r="K1237" s="4"/>
      <c r="L1237" s="4"/>
      <c r="M1237" s="1"/>
      <c r="N1237" s="1"/>
      <c r="O1237" s="1"/>
      <c r="P1237" s="1"/>
    </row>
    <row r="1238" spans="6:16" ht="12.75">
      <c r="F1238" s="40"/>
      <c r="G1238" s="4"/>
      <c r="H1238" s="4"/>
      <c r="I1238" s="4"/>
      <c r="J1238" s="4"/>
      <c r="K1238" s="4"/>
      <c r="L1238" s="4"/>
      <c r="M1238" s="1"/>
      <c r="N1238" s="1"/>
      <c r="O1238" s="1"/>
      <c r="P1238" s="1"/>
    </row>
    <row r="1239" spans="6:16" ht="12.75">
      <c r="F1239" s="40"/>
      <c r="G1239" s="4"/>
      <c r="H1239" s="4"/>
      <c r="I1239" s="4"/>
      <c r="J1239" s="4"/>
      <c r="K1239" s="4"/>
      <c r="L1239" s="4"/>
      <c r="M1239" s="1"/>
      <c r="N1239" s="1"/>
      <c r="O1239" s="1"/>
      <c r="P1239" s="1"/>
    </row>
    <row r="1240" spans="6:16" ht="12.75">
      <c r="F1240" s="40"/>
      <c r="G1240" s="4"/>
      <c r="H1240" s="4"/>
      <c r="I1240" s="4"/>
      <c r="J1240" s="4"/>
      <c r="K1240" s="4"/>
      <c r="L1240" s="4"/>
      <c r="M1240" s="1"/>
      <c r="N1240" s="1"/>
      <c r="O1240" s="1"/>
      <c r="P1240" s="1"/>
    </row>
    <row r="1241" spans="6:16" ht="12.75">
      <c r="F1241" s="40"/>
      <c r="G1241" s="4"/>
      <c r="H1241" s="4"/>
      <c r="I1241" s="4"/>
      <c r="J1241" s="4"/>
      <c r="K1241" s="4"/>
      <c r="L1241" s="4"/>
      <c r="M1241" s="1"/>
      <c r="N1241" s="1"/>
      <c r="O1241" s="1"/>
      <c r="P1241" s="1"/>
    </row>
    <row r="1242" spans="6:16" ht="12.75">
      <c r="F1242" s="40"/>
      <c r="G1242" s="4"/>
      <c r="H1242" s="4"/>
      <c r="I1242" s="4"/>
      <c r="J1242" s="4"/>
      <c r="K1242" s="4"/>
      <c r="L1242" s="4"/>
      <c r="M1242" s="1"/>
      <c r="N1242" s="1"/>
      <c r="O1242" s="1"/>
      <c r="P1242" s="1"/>
    </row>
    <row r="1243" spans="6:16" ht="12.75">
      <c r="F1243" s="40"/>
      <c r="G1243" s="4"/>
      <c r="H1243" s="4"/>
      <c r="I1243" s="4"/>
      <c r="J1243" s="4"/>
      <c r="K1243" s="4"/>
      <c r="L1243" s="4"/>
      <c r="M1243" s="1"/>
      <c r="N1243" s="1"/>
      <c r="O1243" s="1"/>
      <c r="P1243" s="1"/>
    </row>
    <row r="1244" spans="6:16" ht="12.75">
      <c r="F1244" s="40"/>
      <c r="G1244" s="4"/>
      <c r="H1244" s="4"/>
      <c r="I1244" s="4"/>
      <c r="J1244" s="4"/>
      <c r="K1244" s="4"/>
      <c r="L1244" s="4"/>
      <c r="M1244" s="1"/>
      <c r="N1244" s="1"/>
      <c r="O1244" s="1"/>
      <c r="P1244" s="1"/>
    </row>
    <row r="1245" spans="6:16" ht="12.75">
      <c r="F1245" s="40"/>
      <c r="G1245" s="4"/>
      <c r="H1245" s="4"/>
      <c r="I1245" s="4"/>
      <c r="J1245" s="4"/>
      <c r="K1245" s="4"/>
      <c r="L1245" s="4"/>
      <c r="M1245" s="1"/>
      <c r="N1245" s="1"/>
      <c r="O1245" s="1"/>
      <c r="P1245" s="1"/>
    </row>
    <row r="1246" spans="6:16" ht="12.75">
      <c r="F1246" s="40"/>
      <c r="G1246" s="4"/>
      <c r="H1246" s="4"/>
      <c r="I1246" s="4"/>
      <c r="J1246" s="4"/>
      <c r="K1246" s="4"/>
      <c r="L1246" s="4"/>
      <c r="M1246" s="1"/>
      <c r="N1246" s="1"/>
      <c r="O1246" s="1"/>
      <c r="P1246" s="1"/>
    </row>
    <row r="1247" spans="6:16" ht="12.75">
      <c r="F1247" s="40"/>
      <c r="G1247" s="4"/>
      <c r="H1247" s="4"/>
      <c r="I1247" s="4"/>
      <c r="J1247" s="4"/>
      <c r="K1247" s="4"/>
      <c r="L1247" s="4"/>
      <c r="M1247" s="1"/>
      <c r="N1247" s="1"/>
      <c r="O1247" s="1"/>
      <c r="P1247" s="1"/>
    </row>
    <row r="1248" spans="6:16" ht="12.75">
      <c r="F1248" s="40"/>
      <c r="G1248" s="4"/>
      <c r="H1248" s="4"/>
      <c r="I1248" s="4"/>
      <c r="J1248" s="4"/>
      <c r="K1248" s="4"/>
      <c r="L1248" s="4"/>
      <c r="M1248" s="1"/>
      <c r="N1248" s="1"/>
      <c r="O1248" s="1"/>
      <c r="P1248" s="1"/>
    </row>
    <row r="1249" spans="6:16" ht="12.75">
      <c r="F1249" s="40"/>
      <c r="G1249" s="4"/>
      <c r="H1249" s="4"/>
      <c r="I1249" s="4"/>
      <c r="J1249" s="4"/>
      <c r="K1249" s="4"/>
      <c r="L1249" s="4"/>
      <c r="M1249" s="1"/>
      <c r="N1249" s="1"/>
      <c r="O1249" s="1"/>
      <c r="P1249" s="1"/>
    </row>
    <row r="1250" spans="6:16" ht="12.75">
      <c r="F1250" s="40"/>
      <c r="G1250" s="4"/>
      <c r="H1250" s="4"/>
      <c r="I1250" s="4"/>
      <c r="J1250" s="4"/>
      <c r="K1250" s="4"/>
      <c r="L1250" s="4"/>
      <c r="M1250" s="1"/>
      <c r="N1250" s="1"/>
      <c r="O1250" s="1"/>
      <c r="P1250" s="1"/>
    </row>
    <row r="1251" spans="6:16" ht="12.75">
      <c r="F1251" s="40"/>
      <c r="G1251" s="4"/>
      <c r="H1251" s="4"/>
      <c r="I1251" s="4"/>
      <c r="J1251" s="4"/>
      <c r="K1251" s="4"/>
      <c r="L1251" s="4"/>
      <c r="M1251" s="1"/>
      <c r="N1251" s="1"/>
      <c r="O1251" s="1"/>
      <c r="P1251" s="1"/>
    </row>
    <row r="1252" spans="6:16" ht="12.75">
      <c r="F1252" s="40"/>
      <c r="G1252" s="4"/>
      <c r="H1252" s="4"/>
      <c r="I1252" s="4"/>
      <c r="J1252" s="4"/>
      <c r="K1252" s="4"/>
      <c r="L1252" s="4"/>
      <c r="M1252" s="1"/>
      <c r="N1252" s="1"/>
      <c r="O1252" s="1"/>
      <c r="P1252" s="1"/>
    </row>
    <row r="1253" spans="6:16" ht="12.75">
      <c r="F1253" s="40"/>
      <c r="G1253" s="4"/>
      <c r="H1253" s="4"/>
      <c r="I1253" s="4"/>
      <c r="J1253" s="4"/>
      <c r="K1253" s="4"/>
      <c r="L1253" s="4"/>
      <c r="M1253" s="1"/>
      <c r="N1253" s="1"/>
      <c r="O1253" s="1"/>
      <c r="P1253" s="1"/>
    </row>
    <row r="1254" spans="6:16" ht="12.75">
      <c r="F1254" s="40"/>
      <c r="G1254" s="4"/>
      <c r="H1254" s="4"/>
      <c r="I1254" s="4"/>
      <c r="J1254" s="4"/>
      <c r="K1254" s="4"/>
      <c r="L1254" s="4"/>
      <c r="M1254" s="1"/>
      <c r="N1254" s="1"/>
      <c r="O1254" s="1"/>
      <c r="P1254" s="1"/>
    </row>
    <row r="1255" spans="6:16" ht="12.75">
      <c r="F1255" s="40"/>
      <c r="G1255" s="4"/>
      <c r="H1255" s="4"/>
      <c r="I1255" s="4"/>
      <c r="J1255" s="4"/>
      <c r="K1255" s="4"/>
      <c r="L1255" s="4"/>
      <c r="M1255" s="1"/>
      <c r="N1255" s="1"/>
      <c r="O1255" s="1"/>
      <c r="P1255" s="1"/>
    </row>
    <row r="1256" spans="6:16" ht="12.75">
      <c r="F1256" s="40"/>
      <c r="G1256" s="4"/>
      <c r="H1256" s="4"/>
      <c r="I1256" s="4"/>
      <c r="J1256" s="4"/>
      <c r="K1256" s="4"/>
      <c r="L1256" s="4"/>
      <c r="M1256" s="1"/>
      <c r="N1256" s="1"/>
      <c r="O1256" s="1"/>
      <c r="P1256" s="1"/>
    </row>
    <row r="1257" spans="6:16" ht="12.75">
      <c r="F1257" s="40"/>
      <c r="G1257" s="4"/>
      <c r="H1257" s="4"/>
      <c r="I1257" s="4"/>
      <c r="J1257" s="4"/>
      <c r="K1257" s="4"/>
      <c r="L1257" s="4"/>
      <c r="M1257" s="1"/>
      <c r="N1257" s="1"/>
      <c r="O1257" s="1"/>
      <c r="P1257" s="1"/>
    </row>
    <row r="1258" spans="6:16" ht="12.75">
      <c r="F1258" s="40"/>
      <c r="G1258" s="4"/>
      <c r="H1258" s="4"/>
      <c r="I1258" s="4"/>
      <c r="J1258" s="4"/>
      <c r="K1258" s="4"/>
      <c r="L1258" s="4"/>
      <c r="M1258" s="1"/>
      <c r="N1258" s="1"/>
      <c r="O1258" s="1"/>
      <c r="P1258" s="1"/>
    </row>
    <row r="1259" spans="6:16" ht="12.75">
      <c r="F1259" s="40"/>
      <c r="G1259" s="4"/>
      <c r="H1259" s="4"/>
      <c r="I1259" s="4"/>
      <c r="J1259" s="4"/>
      <c r="K1259" s="4"/>
      <c r="L1259" s="4"/>
      <c r="M1259" s="1"/>
      <c r="N1259" s="1"/>
      <c r="O1259" s="1"/>
      <c r="P1259" s="1"/>
    </row>
    <row r="1260" spans="6:16" ht="12.75">
      <c r="F1260" s="40"/>
      <c r="G1260" s="4"/>
      <c r="H1260" s="4"/>
      <c r="I1260" s="4"/>
      <c r="J1260" s="4"/>
      <c r="K1260" s="4"/>
      <c r="L1260" s="4"/>
      <c r="M1260" s="1"/>
      <c r="N1260" s="1"/>
      <c r="O1260" s="1"/>
      <c r="P1260" s="1"/>
    </row>
    <row r="1261" spans="6:16" ht="12.75">
      <c r="F1261" s="40"/>
      <c r="G1261" s="4"/>
      <c r="H1261" s="4"/>
      <c r="I1261" s="4"/>
      <c r="J1261" s="4"/>
      <c r="K1261" s="4"/>
      <c r="L1261" s="4"/>
      <c r="M1261" s="1"/>
      <c r="N1261" s="1"/>
      <c r="O1261" s="1"/>
      <c r="P1261" s="1"/>
    </row>
    <row r="1262" spans="6:16" ht="12.75">
      <c r="F1262" s="40"/>
      <c r="G1262" s="4"/>
      <c r="H1262" s="4"/>
      <c r="I1262" s="4"/>
      <c r="J1262" s="4"/>
      <c r="K1262" s="4"/>
      <c r="L1262" s="4"/>
      <c r="M1262" s="1"/>
      <c r="N1262" s="1"/>
      <c r="O1262" s="1"/>
      <c r="P1262" s="1"/>
    </row>
    <row r="1263" spans="6:16" ht="12.75">
      <c r="F1263" s="40"/>
      <c r="G1263" s="4"/>
      <c r="H1263" s="4"/>
      <c r="I1263" s="4"/>
      <c r="J1263" s="4"/>
      <c r="K1263" s="4"/>
      <c r="L1263" s="4"/>
      <c r="M1263" s="1"/>
      <c r="N1263" s="1"/>
      <c r="O1263" s="1"/>
      <c r="P1263" s="1"/>
    </row>
    <row r="1264" spans="6:16" ht="12.75">
      <c r="F1264" s="40"/>
      <c r="G1264" s="4"/>
      <c r="H1264" s="4"/>
      <c r="I1264" s="4"/>
      <c r="J1264" s="4"/>
      <c r="K1264" s="4"/>
      <c r="L1264" s="4"/>
      <c r="M1264" s="1"/>
      <c r="N1264" s="1"/>
      <c r="O1264" s="1"/>
      <c r="P1264" s="1"/>
    </row>
    <row r="1265" spans="6:16" ht="12.75">
      <c r="F1265" s="40"/>
      <c r="G1265" s="4"/>
      <c r="H1265" s="4"/>
      <c r="I1265" s="4"/>
      <c r="J1265" s="4"/>
      <c r="K1265" s="4"/>
      <c r="L1265" s="4"/>
      <c r="M1265" s="1"/>
      <c r="N1265" s="1"/>
      <c r="O1265" s="1"/>
      <c r="P1265" s="1"/>
    </row>
    <row r="1266" spans="6:16" ht="12.75">
      <c r="F1266" s="40"/>
      <c r="G1266" s="4"/>
      <c r="H1266" s="4"/>
      <c r="I1266" s="4"/>
      <c r="J1266" s="4"/>
      <c r="K1266" s="4"/>
      <c r="L1266" s="4"/>
      <c r="M1266" s="1"/>
      <c r="N1266" s="1"/>
      <c r="O1266" s="1"/>
      <c r="P1266" s="1"/>
    </row>
    <row r="1267" spans="6:16" ht="12.75">
      <c r="F1267" s="40"/>
      <c r="G1267" s="4"/>
      <c r="H1267" s="4"/>
      <c r="I1267" s="4"/>
      <c r="J1267" s="4"/>
      <c r="K1267" s="4"/>
      <c r="L1267" s="4"/>
      <c r="M1267" s="1"/>
      <c r="N1267" s="1"/>
      <c r="O1267" s="1"/>
      <c r="P1267" s="1"/>
    </row>
    <row r="1268" spans="6:16" ht="12.75">
      <c r="F1268" s="40"/>
      <c r="G1268" s="4"/>
      <c r="H1268" s="4"/>
      <c r="I1268" s="4"/>
      <c r="J1268" s="4"/>
      <c r="K1268" s="4"/>
      <c r="L1268" s="4"/>
      <c r="M1268" s="1"/>
      <c r="N1268" s="1"/>
      <c r="O1268" s="1"/>
      <c r="P1268" s="1"/>
    </row>
    <row r="1269" spans="6:16" ht="12.75">
      <c r="F1269" s="40"/>
      <c r="G1269" s="4"/>
      <c r="H1269" s="4"/>
      <c r="I1269" s="4"/>
      <c r="J1269" s="4"/>
      <c r="K1269" s="4"/>
      <c r="L1269" s="4"/>
      <c r="M1269" s="1"/>
      <c r="N1269" s="1"/>
      <c r="O1269" s="1"/>
      <c r="P1269" s="1"/>
    </row>
    <row r="1270" spans="6:16" ht="12.75">
      <c r="F1270" s="40"/>
      <c r="G1270" s="4"/>
      <c r="H1270" s="4"/>
      <c r="I1270" s="4"/>
      <c r="J1270" s="4"/>
      <c r="K1270" s="4"/>
      <c r="L1270" s="4"/>
      <c r="M1270" s="1"/>
      <c r="N1270" s="1"/>
      <c r="O1270" s="1"/>
      <c r="P1270" s="1"/>
    </row>
    <row r="1271" spans="6:16" ht="12.75">
      <c r="F1271" s="40"/>
      <c r="G1271" s="4"/>
      <c r="H1271" s="4"/>
      <c r="I1271" s="4"/>
      <c r="J1271" s="4"/>
      <c r="K1271" s="4"/>
      <c r="L1271" s="4"/>
      <c r="M1271" s="1"/>
      <c r="N1271" s="1"/>
      <c r="O1271" s="1"/>
      <c r="P1271" s="1"/>
    </row>
    <row r="1272" spans="6:16" ht="12.75">
      <c r="F1272" s="40"/>
      <c r="G1272" s="4"/>
      <c r="H1272" s="4"/>
      <c r="I1272" s="4"/>
      <c r="J1272" s="4"/>
      <c r="K1272" s="4"/>
      <c r="L1272" s="4"/>
      <c r="M1272" s="1"/>
      <c r="N1272" s="1"/>
      <c r="O1272" s="1"/>
      <c r="P1272" s="1"/>
    </row>
    <row r="1273" spans="6:16" ht="12.75">
      <c r="F1273" s="40"/>
      <c r="G1273" s="4"/>
      <c r="H1273" s="4"/>
      <c r="I1273" s="4"/>
      <c r="J1273" s="4"/>
      <c r="K1273" s="4"/>
      <c r="L1273" s="4"/>
      <c r="M1273" s="1"/>
      <c r="N1273" s="1"/>
      <c r="O1273" s="1"/>
      <c r="P1273" s="1"/>
    </row>
    <row r="1274" spans="6:16" ht="12.75">
      <c r="F1274" s="40"/>
      <c r="G1274" s="4"/>
      <c r="H1274" s="4"/>
      <c r="I1274" s="4"/>
      <c r="J1274" s="4"/>
      <c r="K1274" s="4"/>
      <c r="L1274" s="4"/>
      <c r="M1274" s="1"/>
      <c r="N1274" s="1"/>
      <c r="O1274" s="1"/>
      <c r="P1274" s="1"/>
    </row>
    <row r="1275" spans="6:16" ht="12.75">
      <c r="F1275" s="40"/>
      <c r="G1275" s="4"/>
      <c r="H1275" s="4"/>
      <c r="I1275" s="4"/>
      <c r="J1275" s="4"/>
      <c r="K1275" s="4"/>
      <c r="L1275" s="4"/>
      <c r="M1275" s="1"/>
      <c r="N1275" s="1"/>
      <c r="O1275" s="1"/>
      <c r="P1275" s="1"/>
    </row>
    <row r="1276" spans="6:16" ht="12.75">
      <c r="F1276" s="40"/>
      <c r="G1276" s="4"/>
      <c r="H1276" s="4"/>
      <c r="I1276" s="4"/>
      <c r="J1276" s="4"/>
      <c r="K1276" s="4"/>
      <c r="L1276" s="4"/>
      <c r="M1276" s="1"/>
      <c r="N1276" s="1"/>
      <c r="O1276" s="1"/>
      <c r="P1276" s="1"/>
    </row>
    <row r="1277" spans="6:16" ht="12.75">
      <c r="F1277" s="40"/>
      <c r="G1277" s="4"/>
      <c r="H1277" s="4"/>
      <c r="I1277" s="4"/>
      <c r="J1277" s="4"/>
      <c r="K1277" s="4"/>
      <c r="L1277" s="4"/>
      <c r="M1277" s="1"/>
      <c r="N1277" s="1"/>
      <c r="O1277" s="1"/>
      <c r="P1277" s="1"/>
    </row>
    <row r="1278" spans="6:16" ht="12.75">
      <c r="F1278" s="40"/>
      <c r="G1278" s="4"/>
      <c r="H1278" s="4"/>
      <c r="I1278" s="4"/>
      <c r="J1278" s="4"/>
      <c r="K1278" s="4"/>
      <c r="L1278" s="4"/>
      <c r="M1278" s="1"/>
      <c r="N1278" s="1"/>
      <c r="O1278" s="1"/>
      <c r="P1278" s="1"/>
    </row>
    <row r="1279" spans="6:16" ht="12.75">
      <c r="F1279" s="40"/>
      <c r="G1279" s="4"/>
      <c r="H1279" s="4"/>
      <c r="I1279" s="4"/>
      <c r="J1279" s="4"/>
      <c r="K1279" s="4"/>
      <c r="L1279" s="4"/>
      <c r="M1279" s="1"/>
      <c r="N1279" s="1"/>
      <c r="O1279" s="1"/>
      <c r="P1279" s="1"/>
    </row>
    <row r="1280" spans="6:16" ht="12.75">
      <c r="F1280" s="40"/>
      <c r="G1280" s="4"/>
      <c r="H1280" s="4"/>
      <c r="I1280" s="4"/>
      <c r="J1280" s="4"/>
      <c r="K1280" s="4"/>
      <c r="L1280" s="4"/>
      <c r="M1280" s="1"/>
      <c r="N1280" s="1"/>
      <c r="O1280" s="1"/>
      <c r="P1280" s="1"/>
    </row>
    <row r="1281" spans="6:16" ht="12.75">
      <c r="F1281" s="40"/>
      <c r="G1281" s="4"/>
      <c r="H1281" s="4"/>
      <c r="I1281" s="4"/>
      <c r="J1281" s="4"/>
      <c r="K1281" s="4"/>
      <c r="L1281" s="4"/>
      <c r="M1281" s="1"/>
      <c r="N1281" s="1"/>
      <c r="O1281" s="1"/>
      <c r="P1281" s="1"/>
    </row>
    <row r="1282" spans="6:16" ht="12.75">
      <c r="F1282" s="40"/>
      <c r="G1282" s="4"/>
      <c r="H1282" s="4"/>
      <c r="I1282" s="4"/>
      <c r="J1282" s="4"/>
      <c r="K1282" s="4"/>
      <c r="L1282" s="4"/>
      <c r="M1282" s="1"/>
      <c r="N1282" s="1"/>
      <c r="O1282" s="1"/>
      <c r="P1282" s="1"/>
    </row>
    <row r="1283" spans="6:16" ht="12.75">
      <c r="F1283" s="40"/>
      <c r="G1283" s="4"/>
      <c r="H1283" s="4"/>
      <c r="I1283" s="4"/>
      <c r="J1283" s="4"/>
      <c r="K1283" s="4"/>
      <c r="L1283" s="4"/>
      <c r="M1283" s="1"/>
      <c r="N1283" s="1"/>
      <c r="O1283" s="1"/>
      <c r="P1283" s="1"/>
    </row>
    <row r="1284" spans="6:16" ht="12.75">
      <c r="F1284" s="40"/>
      <c r="G1284" s="4"/>
      <c r="H1284" s="4"/>
      <c r="I1284" s="4"/>
      <c r="J1284" s="4"/>
      <c r="K1284" s="4"/>
      <c r="L1284" s="4"/>
      <c r="M1284" s="1"/>
      <c r="N1284" s="1"/>
      <c r="O1284" s="1"/>
      <c r="P1284" s="1"/>
    </row>
    <row r="1285" spans="6:16" ht="12.75">
      <c r="F1285" s="40"/>
      <c r="G1285" s="4"/>
      <c r="H1285" s="4"/>
      <c r="I1285" s="4"/>
      <c r="J1285" s="4"/>
      <c r="K1285" s="4"/>
      <c r="L1285" s="4"/>
      <c r="M1285" s="1"/>
      <c r="N1285" s="1"/>
      <c r="O1285" s="1"/>
      <c r="P1285" s="1"/>
    </row>
    <row r="1286" spans="6:16" ht="12.75">
      <c r="F1286" s="40"/>
      <c r="G1286" s="4"/>
      <c r="H1286" s="4"/>
      <c r="I1286" s="4"/>
      <c r="J1286" s="4"/>
      <c r="K1286" s="4"/>
      <c r="L1286" s="4"/>
      <c r="M1286" s="1"/>
      <c r="N1286" s="1"/>
      <c r="O1286" s="1"/>
      <c r="P1286" s="1"/>
    </row>
    <row r="1287" spans="6:16" ht="12.75">
      <c r="F1287" s="40"/>
      <c r="G1287" s="4"/>
      <c r="H1287" s="4"/>
      <c r="I1287" s="4"/>
      <c r="J1287" s="4"/>
      <c r="K1287" s="4"/>
      <c r="L1287" s="4"/>
      <c r="M1287" s="1"/>
      <c r="N1287" s="1"/>
      <c r="O1287" s="1"/>
      <c r="P1287" s="1"/>
    </row>
    <row r="1288" spans="6:16" ht="12.75">
      <c r="F1288" s="40"/>
      <c r="G1288" s="4"/>
      <c r="H1288" s="4"/>
      <c r="I1288" s="4"/>
      <c r="J1288" s="4"/>
      <c r="K1288" s="4"/>
      <c r="L1288" s="4"/>
      <c r="M1288" s="1"/>
      <c r="N1288" s="1"/>
      <c r="O1288" s="1"/>
      <c r="P1288" s="1"/>
    </row>
    <row r="1289" spans="6:16" ht="12.75">
      <c r="F1289" s="40"/>
      <c r="G1289" s="4"/>
      <c r="H1289" s="4"/>
      <c r="I1289" s="4"/>
      <c r="J1289" s="4"/>
      <c r="K1289" s="4"/>
      <c r="L1289" s="4"/>
      <c r="M1289" s="1"/>
      <c r="N1289" s="1"/>
      <c r="O1289" s="1"/>
      <c r="P1289" s="1"/>
    </row>
    <row r="1290" spans="6:16" ht="12.75">
      <c r="F1290" s="40"/>
      <c r="G1290" s="4"/>
      <c r="H1290" s="4"/>
      <c r="I1290" s="4"/>
      <c r="J1290" s="4"/>
      <c r="K1290" s="4"/>
      <c r="L1290" s="4"/>
      <c r="M1290" s="1"/>
      <c r="N1290" s="1"/>
      <c r="O1290" s="1"/>
      <c r="P1290" s="1"/>
    </row>
    <row r="1291" spans="6:16" ht="12.75">
      <c r="F1291" s="40"/>
      <c r="G1291" s="4"/>
      <c r="H1291" s="4"/>
      <c r="I1291" s="4"/>
      <c r="J1291" s="4"/>
      <c r="K1291" s="4"/>
      <c r="L1291" s="4"/>
      <c r="M1291" s="1"/>
      <c r="N1291" s="1"/>
      <c r="O1291" s="1"/>
      <c r="P1291" s="1"/>
    </row>
    <row r="1292" spans="6:16" ht="12.75">
      <c r="F1292" s="40"/>
      <c r="G1292" s="4"/>
      <c r="H1292" s="4"/>
      <c r="I1292" s="4"/>
      <c r="J1292" s="4"/>
      <c r="K1292" s="4"/>
      <c r="L1292" s="4"/>
      <c r="M1292" s="1"/>
      <c r="N1292" s="1"/>
      <c r="O1292" s="1"/>
      <c r="P1292" s="1"/>
    </row>
    <row r="1293" spans="6:16" ht="12.75">
      <c r="F1293" s="40"/>
      <c r="G1293" s="4"/>
      <c r="H1293" s="4"/>
      <c r="I1293" s="4"/>
      <c r="J1293" s="4"/>
      <c r="K1293" s="4"/>
      <c r="L1293" s="4"/>
      <c r="M1293" s="1"/>
      <c r="N1293" s="1"/>
      <c r="O1293" s="1"/>
      <c r="P1293" s="1"/>
    </row>
    <row r="1294" spans="6:16" ht="12.75">
      <c r="F1294" s="40"/>
      <c r="G1294" s="4"/>
      <c r="H1294" s="4"/>
      <c r="I1294" s="4"/>
      <c r="J1294" s="4"/>
      <c r="K1294" s="4"/>
      <c r="L1294" s="4"/>
      <c r="M1294" s="1"/>
      <c r="N1294" s="1"/>
      <c r="O1294" s="1"/>
      <c r="P1294" s="1"/>
    </row>
    <row r="1295" spans="6:16" ht="12.75">
      <c r="F1295" s="40"/>
      <c r="G1295" s="4"/>
      <c r="H1295" s="4"/>
      <c r="I1295" s="4"/>
      <c r="J1295" s="4"/>
      <c r="K1295" s="4"/>
      <c r="L1295" s="4"/>
      <c r="M1295" s="1"/>
      <c r="N1295" s="1"/>
      <c r="O1295" s="1"/>
      <c r="P1295" s="1"/>
    </row>
    <row r="1296" spans="6:16" ht="12.75">
      <c r="F1296" s="40"/>
      <c r="G1296" s="4"/>
      <c r="H1296" s="4"/>
      <c r="I1296" s="4"/>
      <c r="J1296" s="4"/>
      <c r="K1296" s="4"/>
      <c r="L1296" s="4"/>
      <c r="M1296" s="1"/>
      <c r="N1296" s="1"/>
      <c r="O1296" s="1"/>
      <c r="P1296" s="1"/>
    </row>
    <row r="1297" spans="6:16" ht="12.75">
      <c r="F1297" s="40"/>
      <c r="G1297" s="4"/>
      <c r="H1297" s="4"/>
      <c r="I1297" s="4"/>
      <c r="J1297" s="4"/>
      <c r="K1297" s="4"/>
      <c r="L1297" s="4"/>
      <c r="M1297" s="1"/>
      <c r="N1297" s="1"/>
      <c r="O1297" s="1"/>
      <c r="P1297" s="1"/>
    </row>
    <row r="1298" spans="6:16" ht="12.75">
      <c r="F1298" s="40"/>
      <c r="G1298" s="4"/>
      <c r="H1298" s="4"/>
      <c r="I1298" s="4"/>
      <c r="J1298" s="4"/>
      <c r="K1298" s="4"/>
      <c r="L1298" s="4"/>
      <c r="M1298" s="1"/>
      <c r="N1298" s="1"/>
      <c r="O1298" s="1"/>
      <c r="P1298" s="1"/>
    </row>
    <row r="1299" spans="6:16" ht="12.75">
      <c r="F1299" s="40"/>
      <c r="G1299" s="4"/>
      <c r="H1299" s="4"/>
      <c r="I1299" s="4"/>
      <c r="J1299" s="4"/>
      <c r="K1299" s="4"/>
      <c r="L1299" s="4"/>
      <c r="M1299" s="1"/>
      <c r="N1299" s="1"/>
      <c r="O1299" s="1"/>
      <c r="P1299" s="1"/>
    </row>
    <row r="1300" spans="6:16" ht="12.75">
      <c r="F1300" s="40"/>
      <c r="G1300" s="4"/>
      <c r="H1300" s="4"/>
      <c r="I1300" s="4"/>
      <c r="J1300" s="4"/>
      <c r="K1300" s="4"/>
      <c r="L1300" s="4"/>
      <c r="M1300" s="1"/>
      <c r="N1300" s="1"/>
      <c r="O1300" s="1"/>
      <c r="P1300" s="1"/>
    </row>
    <row r="1301" spans="6:16" ht="12.75">
      <c r="F1301" s="40"/>
      <c r="G1301" s="4"/>
      <c r="H1301" s="4"/>
      <c r="I1301" s="4"/>
      <c r="J1301" s="4"/>
      <c r="K1301" s="4"/>
      <c r="L1301" s="4"/>
      <c r="M1301" s="1"/>
      <c r="N1301" s="1"/>
      <c r="O1301" s="1"/>
      <c r="P1301" s="1"/>
    </row>
    <row r="1302" spans="6:16" ht="12.75">
      <c r="F1302" s="40"/>
      <c r="G1302" s="4"/>
      <c r="H1302" s="4"/>
      <c r="I1302" s="4"/>
      <c r="J1302" s="4"/>
      <c r="K1302" s="4"/>
      <c r="L1302" s="4"/>
      <c r="M1302" s="1"/>
      <c r="N1302" s="1"/>
      <c r="O1302" s="1"/>
      <c r="P1302" s="1"/>
    </row>
    <row r="1303" spans="6:16" ht="12.75">
      <c r="F1303" s="40"/>
      <c r="G1303" s="4"/>
      <c r="H1303" s="4"/>
      <c r="I1303" s="4"/>
      <c r="J1303" s="4"/>
      <c r="K1303" s="4"/>
      <c r="L1303" s="4"/>
      <c r="M1303" s="1"/>
      <c r="N1303" s="1"/>
      <c r="O1303" s="1"/>
      <c r="P1303" s="1"/>
    </row>
    <row r="1304" spans="6:16" ht="12.75">
      <c r="F1304" s="40"/>
      <c r="G1304" s="4"/>
      <c r="H1304" s="4"/>
      <c r="I1304" s="4"/>
      <c r="J1304" s="4"/>
      <c r="K1304" s="4"/>
      <c r="L1304" s="4"/>
      <c r="M1304" s="1"/>
      <c r="N1304" s="1"/>
      <c r="O1304" s="1"/>
      <c r="P1304" s="1"/>
    </row>
    <row r="1305" spans="6:16" ht="12.75">
      <c r="F1305" s="40"/>
      <c r="G1305" s="4"/>
      <c r="H1305" s="4"/>
      <c r="I1305" s="4"/>
      <c r="J1305" s="4"/>
      <c r="K1305" s="4"/>
      <c r="L1305" s="4"/>
      <c r="M1305" s="1"/>
      <c r="N1305" s="1"/>
      <c r="O1305" s="1"/>
      <c r="P1305" s="1"/>
    </row>
    <row r="1306" spans="6:16" ht="12.75">
      <c r="F1306" s="40"/>
      <c r="G1306" s="4"/>
      <c r="H1306" s="4"/>
      <c r="I1306" s="4"/>
      <c r="J1306" s="4"/>
      <c r="K1306" s="4"/>
      <c r="L1306" s="4"/>
      <c r="M1306" s="1"/>
      <c r="N1306" s="1"/>
      <c r="O1306" s="1"/>
      <c r="P1306" s="1"/>
    </row>
    <row r="1307" spans="6:16" ht="12.75">
      <c r="F1307" s="40"/>
      <c r="G1307" s="4"/>
      <c r="H1307" s="4"/>
      <c r="I1307" s="4"/>
      <c r="J1307" s="4"/>
      <c r="K1307" s="4"/>
      <c r="L1307" s="4"/>
      <c r="M1307" s="1"/>
      <c r="N1307" s="1"/>
      <c r="O1307" s="1"/>
      <c r="P1307" s="1"/>
    </row>
    <row r="1308" spans="6:16" ht="12.75">
      <c r="F1308" s="40"/>
      <c r="G1308" s="4"/>
      <c r="H1308" s="4"/>
      <c r="I1308" s="4"/>
      <c r="J1308" s="4"/>
      <c r="K1308" s="4"/>
      <c r="L1308" s="4"/>
      <c r="M1308" s="1"/>
      <c r="N1308" s="1"/>
      <c r="O1308" s="1"/>
      <c r="P1308" s="1"/>
    </row>
    <row r="1309" spans="6:16" ht="12.75">
      <c r="F1309" s="40"/>
      <c r="G1309" s="4"/>
      <c r="H1309" s="4"/>
      <c r="I1309" s="4"/>
      <c r="J1309" s="4"/>
      <c r="K1309" s="4"/>
      <c r="L1309" s="4"/>
      <c r="M1309" s="1"/>
      <c r="N1309" s="1"/>
      <c r="O1309" s="1"/>
      <c r="P1309" s="1"/>
    </row>
    <row r="1310" spans="6:16" ht="12.75">
      <c r="F1310" s="40"/>
      <c r="G1310" s="4"/>
      <c r="H1310" s="4"/>
      <c r="I1310" s="4"/>
      <c r="J1310" s="4"/>
      <c r="K1310" s="4"/>
      <c r="L1310" s="4"/>
      <c r="M1310" s="1"/>
      <c r="N1310" s="1"/>
      <c r="O1310" s="1"/>
      <c r="P1310" s="1"/>
    </row>
    <row r="1311" spans="6:16" ht="12.75">
      <c r="F1311" s="40"/>
      <c r="G1311" s="4"/>
      <c r="H1311" s="4"/>
      <c r="I1311" s="4"/>
      <c r="J1311" s="4"/>
      <c r="K1311" s="4"/>
      <c r="L1311" s="4"/>
      <c r="M1311" s="1"/>
      <c r="N1311" s="1"/>
      <c r="O1311" s="1"/>
      <c r="P1311" s="1"/>
    </row>
    <row r="1312" spans="6:16" ht="12.75">
      <c r="F1312" s="40"/>
      <c r="G1312" s="4"/>
      <c r="H1312" s="4"/>
      <c r="I1312" s="4"/>
      <c r="J1312" s="4"/>
      <c r="K1312" s="4"/>
      <c r="L1312" s="4"/>
      <c r="M1312" s="1"/>
      <c r="N1312" s="1"/>
      <c r="O1312" s="1"/>
      <c r="P1312" s="1"/>
    </row>
    <row r="1313" spans="6:16" ht="12.75">
      <c r="F1313" s="40"/>
      <c r="G1313" s="4"/>
      <c r="H1313" s="4"/>
      <c r="I1313" s="4"/>
      <c r="J1313" s="4"/>
      <c r="K1313" s="4"/>
      <c r="L1313" s="4"/>
      <c r="M1313" s="1"/>
      <c r="N1313" s="1"/>
      <c r="O1313" s="1"/>
      <c r="P1313" s="1"/>
    </row>
  </sheetData>
  <sheetProtection/>
  <mergeCells count="34">
    <mergeCell ref="B24:B30"/>
    <mergeCell ref="M1:O1"/>
    <mergeCell ref="A3:A9"/>
    <mergeCell ref="A10:A16"/>
    <mergeCell ref="A17:A23"/>
    <mergeCell ref="A2:B2"/>
    <mergeCell ref="B3:B9"/>
    <mergeCell ref="B17:B23"/>
    <mergeCell ref="B10:B16"/>
    <mergeCell ref="A24:A30"/>
    <mergeCell ref="A66:A72"/>
    <mergeCell ref="A59:A65"/>
    <mergeCell ref="A52:A58"/>
    <mergeCell ref="A45:A51"/>
    <mergeCell ref="A38:A44"/>
    <mergeCell ref="A31:A37"/>
    <mergeCell ref="B38:B44"/>
    <mergeCell ref="B31:B37"/>
    <mergeCell ref="B108:B114"/>
    <mergeCell ref="B101:B107"/>
    <mergeCell ref="B94:B100"/>
    <mergeCell ref="B87:B93"/>
    <mergeCell ref="B80:B86"/>
    <mergeCell ref="B73:B79"/>
    <mergeCell ref="B52:B58"/>
    <mergeCell ref="B45:B51"/>
    <mergeCell ref="A108:A114"/>
    <mergeCell ref="A101:A107"/>
    <mergeCell ref="A94:A100"/>
    <mergeCell ref="A87:A93"/>
    <mergeCell ref="B66:B72"/>
    <mergeCell ref="B59:B65"/>
    <mergeCell ref="A80:A86"/>
    <mergeCell ref="A73:A79"/>
  </mergeCells>
  <conditionalFormatting sqref="G148:L150 G152:L154 G140:L142 G144:L146 G132:L134 G136:L138 G124:L126 G128:L130 G164:L166 G168:L170 G156:L158 G160:L162 G116:L118 G120:L122 G3:L4 G6:L8">
    <cfRule type="cellIs" priority="59" dxfId="43" operator="between" stopIfTrue="1">
      <formula>200</formula>
      <formula>300</formula>
    </cfRule>
  </conditionalFormatting>
  <conditionalFormatting sqref="G147:L147 G151:L151 G155:L155 G159:L159 G163:L163 G167:L167 G171:L171 G127:L127 G131:L131 G135:L135 G139:L139 G143:L143 G119:L119 G123:L123 G5:L5">
    <cfRule type="cellIs" priority="60" dxfId="43" operator="between" stopIfTrue="1">
      <formula>600</formula>
      <formula>900</formula>
    </cfRule>
  </conditionalFormatting>
  <conditionalFormatting sqref="G6:L8">
    <cfRule type="cellIs" priority="56" dxfId="44" operator="greaterThan" stopIfTrue="1">
      <formula>199</formula>
    </cfRule>
  </conditionalFormatting>
  <conditionalFormatting sqref="G3:L4">
    <cfRule type="cellIs" priority="57" dxfId="44" operator="greaterThan" stopIfTrue="1">
      <formula>199</formula>
    </cfRule>
    <cfRule type="cellIs" priority="58" dxfId="45" operator="greaterThan" stopIfTrue="1">
      <formula>199</formula>
    </cfRule>
  </conditionalFormatting>
  <conditionalFormatting sqref="G115:L115">
    <cfRule type="cellIs" priority="39" dxfId="43" operator="between" stopIfTrue="1">
      <formula>600</formula>
      <formula>900</formula>
    </cfRule>
  </conditionalFormatting>
  <conditionalFormatting sqref="G66:L67 G69:L71 G59:L60 G62:L64 G52:L53 G55:L57 G45:L46 G48:L50 G38:L39 G41:L43 G31:L32 G34:L36 G24:L25 G27:L29 G20:L22 G10:L11 G13:L15 G17:L18">
    <cfRule type="cellIs" priority="35" dxfId="43" operator="between" stopIfTrue="1">
      <formula>200</formula>
      <formula>300</formula>
    </cfRule>
  </conditionalFormatting>
  <conditionalFormatting sqref="G68:L68 G61:L61 G54:L54 G47:L47 G40:L40 G33:L33 G26:L26 G19:L19 G12:L12">
    <cfRule type="cellIs" priority="36" dxfId="43" operator="between" stopIfTrue="1">
      <formula>600</formula>
      <formula>900</formula>
    </cfRule>
  </conditionalFormatting>
  <conditionalFormatting sqref="G69:L71 G62:L64 G55:L57 G48:L50 G41:L43 G34:L36 G27:L29 G20:L22 G13:L15">
    <cfRule type="cellIs" priority="32" dxfId="44" operator="greaterThan" stopIfTrue="1">
      <formula>199</formula>
    </cfRule>
  </conditionalFormatting>
  <conditionalFormatting sqref="G66:L67 G59:L60 G52:L53 G45:L46 G38:L39 G31:L32 G24:L25 G17:L18 G10:L11">
    <cfRule type="cellIs" priority="33" dxfId="44" operator="greaterThan" stopIfTrue="1">
      <formula>199</formula>
    </cfRule>
    <cfRule type="cellIs" priority="34" dxfId="45" operator="greaterThan" stopIfTrue="1">
      <formula>199</formula>
    </cfRule>
  </conditionalFormatting>
  <conditionalFormatting sqref="J59:L64">
    <cfRule type="cellIs" priority="31" dxfId="44" operator="greaterThan" stopIfTrue="1">
      <formula>199</formula>
    </cfRule>
  </conditionalFormatting>
  <conditionalFormatting sqref="G73:L74 G76:L78">
    <cfRule type="cellIs" priority="29" dxfId="43" operator="between" stopIfTrue="1">
      <formula>200</formula>
      <formula>300</formula>
    </cfRule>
  </conditionalFormatting>
  <conditionalFormatting sqref="G75:L75">
    <cfRule type="cellIs" priority="30" dxfId="43" operator="between" stopIfTrue="1">
      <formula>600</formula>
      <formula>900</formula>
    </cfRule>
  </conditionalFormatting>
  <conditionalFormatting sqref="G76:L78">
    <cfRule type="cellIs" priority="26" dxfId="44" operator="greaterThan" stopIfTrue="1">
      <formula>199</formula>
    </cfRule>
  </conditionalFormatting>
  <conditionalFormatting sqref="G73:L74">
    <cfRule type="cellIs" priority="27" dxfId="44" operator="greaterThan" stopIfTrue="1">
      <formula>199</formula>
    </cfRule>
    <cfRule type="cellIs" priority="28" dxfId="45" operator="greaterThan" stopIfTrue="1">
      <formula>199</formula>
    </cfRule>
  </conditionalFormatting>
  <conditionalFormatting sqref="G80:L81 G83:L85">
    <cfRule type="cellIs" priority="24" dxfId="43" operator="between" stopIfTrue="1">
      <formula>200</formula>
      <formula>300</formula>
    </cfRule>
  </conditionalFormatting>
  <conditionalFormatting sqref="G82:L82">
    <cfRule type="cellIs" priority="25" dxfId="43" operator="between" stopIfTrue="1">
      <formula>600</formula>
      <formula>900</formula>
    </cfRule>
  </conditionalFormatting>
  <conditionalFormatting sqref="G83:L85">
    <cfRule type="cellIs" priority="21" dxfId="44" operator="greaterThan" stopIfTrue="1">
      <formula>199</formula>
    </cfRule>
  </conditionalFormatting>
  <conditionalFormatting sqref="G80:L81">
    <cfRule type="cellIs" priority="22" dxfId="44" operator="greaterThan" stopIfTrue="1">
      <formula>199</formula>
    </cfRule>
    <cfRule type="cellIs" priority="23" dxfId="45" operator="greaterThan" stopIfTrue="1">
      <formula>199</formula>
    </cfRule>
  </conditionalFormatting>
  <conditionalFormatting sqref="G87:L88 G90:L92">
    <cfRule type="cellIs" priority="19" dxfId="43" operator="between" stopIfTrue="1">
      <formula>200</formula>
      <formula>300</formula>
    </cfRule>
  </conditionalFormatting>
  <conditionalFormatting sqref="G89:L89">
    <cfRule type="cellIs" priority="20" dxfId="43" operator="between" stopIfTrue="1">
      <formula>600</formula>
      <formula>900</formula>
    </cfRule>
  </conditionalFormatting>
  <conditionalFormatting sqref="G90:L92">
    <cfRule type="cellIs" priority="16" dxfId="44" operator="greaterThan" stopIfTrue="1">
      <formula>199</formula>
    </cfRule>
  </conditionalFormatting>
  <conditionalFormatting sqref="G87:L88">
    <cfRule type="cellIs" priority="17" dxfId="44" operator="greaterThan" stopIfTrue="1">
      <formula>199</formula>
    </cfRule>
    <cfRule type="cellIs" priority="18" dxfId="45" operator="greaterThan" stopIfTrue="1">
      <formula>199</formula>
    </cfRule>
  </conditionalFormatting>
  <conditionalFormatting sqref="G94:L95 G97:L99">
    <cfRule type="cellIs" priority="14" dxfId="43" operator="between" stopIfTrue="1">
      <formula>200</formula>
      <formula>300</formula>
    </cfRule>
  </conditionalFormatting>
  <conditionalFormatting sqref="G96:L96">
    <cfRule type="cellIs" priority="15" dxfId="43" operator="between" stopIfTrue="1">
      <formula>600</formula>
      <formula>900</formula>
    </cfRule>
  </conditionalFormatting>
  <conditionalFormatting sqref="G97:L99">
    <cfRule type="cellIs" priority="11" dxfId="44" operator="greaterThan" stopIfTrue="1">
      <formula>199</formula>
    </cfRule>
  </conditionalFormatting>
  <conditionalFormatting sqref="G94:L95">
    <cfRule type="cellIs" priority="12" dxfId="44" operator="greaterThan" stopIfTrue="1">
      <formula>199</formula>
    </cfRule>
    <cfRule type="cellIs" priority="13" dxfId="45" operator="greaterThan" stopIfTrue="1">
      <formula>199</formula>
    </cfRule>
  </conditionalFormatting>
  <conditionalFormatting sqref="G101:L102 G104:L106">
    <cfRule type="cellIs" priority="9" dxfId="43" operator="between" stopIfTrue="1">
      <formula>200</formula>
      <formula>300</formula>
    </cfRule>
  </conditionalFormatting>
  <conditionalFormatting sqref="G103:L103">
    <cfRule type="cellIs" priority="10" dxfId="43" operator="between" stopIfTrue="1">
      <formula>600</formula>
      <formula>900</formula>
    </cfRule>
  </conditionalFormatting>
  <conditionalFormatting sqref="G104:L106">
    <cfRule type="cellIs" priority="6" dxfId="44" operator="greaterThan" stopIfTrue="1">
      <formula>199</formula>
    </cfRule>
  </conditionalFormatting>
  <conditionalFormatting sqref="G101:L102">
    <cfRule type="cellIs" priority="7" dxfId="44" operator="greaterThan" stopIfTrue="1">
      <formula>199</formula>
    </cfRule>
    <cfRule type="cellIs" priority="8" dxfId="45" operator="greaterThan" stopIfTrue="1">
      <formula>199</formula>
    </cfRule>
  </conditionalFormatting>
  <conditionalFormatting sqref="G108:L109 G111:L113">
    <cfRule type="cellIs" priority="4" dxfId="43" operator="between" stopIfTrue="1">
      <formula>200</formula>
      <formula>300</formula>
    </cfRule>
  </conditionalFormatting>
  <conditionalFormatting sqref="G110:L110">
    <cfRule type="cellIs" priority="5" dxfId="43" operator="between" stopIfTrue="1">
      <formula>600</formula>
      <formula>900</formula>
    </cfRule>
  </conditionalFormatting>
  <conditionalFormatting sqref="G111:L113">
    <cfRule type="cellIs" priority="1" dxfId="44" operator="greaterThan" stopIfTrue="1">
      <formula>199</formula>
    </cfRule>
  </conditionalFormatting>
  <conditionalFormatting sqref="G108:L109">
    <cfRule type="cellIs" priority="2" dxfId="44" operator="greaterThan" stopIfTrue="1">
      <formula>199</formula>
    </cfRule>
    <cfRule type="cellIs" priority="3" dxfId="45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C32" sqref="C32"/>
    </sheetView>
  </sheetViews>
  <sheetFormatPr defaultColWidth="11.00390625" defaultRowHeight="12.75"/>
  <cols>
    <col min="1" max="1" width="5.125" style="102" customWidth="1"/>
    <col min="2" max="2" width="19.875" style="102" customWidth="1"/>
    <col min="3" max="5" width="20.625" style="102" customWidth="1"/>
    <col min="6" max="6" width="11.375" style="101" customWidth="1"/>
    <col min="7" max="7" width="5.75390625" style="101" customWidth="1"/>
    <col min="8" max="8" width="9.375" style="101" customWidth="1"/>
    <col min="9" max="9" width="10.375" style="101" customWidth="1"/>
    <col min="10" max="10" width="6.375" style="103" hidden="1" customWidth="1"/>
    <col min="11" max="11" width="18.25390625" style="102" bestFit="1" customWidth="1"/>
    <col min="12" max="16384" width="11.375" style="102" customWidth="1"/>
  </cols>
  <sheetData>
    <row r="1" spans="1:11" ht="18.75">
      <c r="A1" s="97" t="s">
        <v>1095</v>
      </c>
      <c r="B1" s="98"/>
      <c r="C1" s="98"/>
      <c r="D1" s="99"/>
      <c r="E1" s="99"/>
      <c r="F1" s="99"/>
      <c r="G1" s="99"/>
      <c r="H1" s="99"/>
      <c r="I1" s="99"/>
      <c r="J1" s="99"/>
      <c r="K1" s="99"/>
    </row>
    <row r="2" spans="1:11" ht="21">
      <c r="A2" s="105" t="s">
        <v>1096</v>
      </c>
      <c r="B2" s="100"/>
      <c r="C2" s="98"/>
      <c r="D2" s="100"/>
      <c r="E2" s="100"/>
      <c r="F2" s="100"/>
      <c r="G2" s="100"/>
      <c r="H2" s="100"/>
      <c r="I2" s="100"/>
      <c r="J2" s="100"/>
      <c r="K2" s="100"/>
    </row>
    <row r="3" spans="1:11" ht="18.75">
      <c r="A3" s="105" t="s">
        <v>1097</v>
      </c>
      <c r="B3" s="98"/>
      <c r="C3" s="98"/>
      <c r="D3" s="99"/>
      <c r="E3" s="99"/>
      <c r="F3" s="99"/>
      <c r="G3" s="99"/>
      <c r="H3" s="99"/>
      <c r="I3" s="99"/>
      <c r="J3" s="99"/>
      <c r="K3" s="99"/>
    </row>
    <row r="4" spans="1:11" ht="18.75">
      <c r="A4" s="106">
        <v>42169</v>
      </c>
      <c r="B4" s="98"/>
      <c r="C4" s="98"/>
      <c r="D4" s="99"/>
      <c r="E4" s="99"/>
      <c r="F4" s="99"/>
      <c r="G4" s="99"/>
      <c r="H4" s="99"/>
      <c r="I4" s="99"/>
      <c r="J4" s="99"/>
      <c r="K4" s="99"/>
    </row>
    <row r="5" spans="1:16" ht="18.75">
      <c r="A5" s="105" t="s">
        <v>1098</v>
      </c>
      <c r="B5" s="98"/>
      <c r="C5" s="98"/>
      <c r="D5" s="99"/>
      <c r="E5" s="99"/>
      <c r="F5" s="99"/>
      <c r="G5" s="99"/>
      <c r="H5" s="99"/>
      <c r="I5" s="99"/>
      <c r="J5" s="99"/>
      <c r="K5" s="99"/>
      <c r="L5" s="104"/>
      <c r="M5" s="104"/>
      <c r="N5" s="104"/>
      <c r="O5" s="104"/>
      <c r="P5" s="104"/>
    </row>
    <row r="6" spans="1:11" ht="18.75">
      <c r="A6" s="105"/>
      <c r="B6" s="98"/>
      <c r="C6" s="98"/>
      <c r="D6" s="99"/>
      <c r="E6" s="99"/>
      <c r="F6" s="99"/>
      <c r="G6" s="99"/>
      <c r="H6" s="99"/>
      <c r="I6" s="99"/>
      <c r="J6" s="99"/>
      <c r="K6" s="99"/>
    </row>
    <row r="7" spans="10:11" ht="12.75">
      <c r="J7" s="101"/>
      <c r="K7" s="101"/>
    </row>
    <row r="9" spans="1:9" ht="12.75">
      <c r="A9" s="107" t="s">
        <v>13</v>
      </c>
      <c r="B9" s="107"/>
      <c r="C9" s="107"/>
      <c r="D9" s="107"/>
      <c r="E9" s="107"/>
      <c r="F9" s="107"/>
      <c r="G9" s="107"/>
      <c r="H9" s="107"/>
      <c r="I9" s="107"/>
    </row>
    <row r="11" spans="1:10" ht="15">
      <c r="A11" s="121" t="s">
        <v>4</v>
      </c>
      <c r="B11" s="121" t="s">
        <v>1091</v>
      </c>
      <c r="C11" s="122" t="s">
        <v>1092</v>
      </c>
      <c r="D11" s="122" t="s">
        <v>1093</v>
      </c>
      <c r="E11" s="122" t="s">
        <v>1094</v>
      </c>
      <c r="F11" s="122" t="s">
        <v>9</v>
      </c>
      <c r="G11" s="122" t="s">
        <v>1</v>
      </c>
      <c r="H11" s="122" t="s">
        <v>2</v>
      </c>
      <c r="I11" s="122" t="s">
        <v>8</v>
      </c>
      <c r="J11" s="108" t="s">
        <v>897</v>
      </c>
    </row>
    <row r="12" spans="1:11" ht="16.5" customHeight="1">
      <c r="A12" s="123">
        <v>1</v>
      </c>
      <c r="B12" s="124" t="str">
        <f>Saisies!E79</f>
        <v>EQUIPE LE MENN</v>
      </c>
      <c r="C12" s="124" t="str">
        <f>Saisies!E73</f>
        <v>PIERRAIN Christophe</v>
      </c>
      <c r="D12" s="124" t="str">
        <f>Saisies!E74</f>
        <v>LE MENN Nadia</v>
      </c>
      <c r="E12" s="124" t="str">
        <f>Saisies!E75</f>
        <v>COLLOT Stéphane</v>
      </c>
      <c r="F12" s="123">
        <f>Saisies!M79</f>
        <v>3157</v>
      </c>
      <c r="G12" s="123">
        <f>Saisies!N79</f>
        <v>18</v>
      </c>
      <c r="H12" s="125">
        <f>Saisies!O79</f>
        <v>175.38888888888889</v>
      </c>
      <c r="I12" s="123">
        <f>Saisies!P79</f>
        <v>3883</v>
      </c>
      <c r="J12" s="109">
        <f aca="true" t="shared" si="0" ref="J12:J27">RANK(I12,$I$12:$I$27,0)</f>
        <v>1</v>
      </c>
      <c r="K12" s="110" t="s">
        <v>1099</v>
      </c>
    </row>
    <row r="13" spans="1:11" ht="16.5" customHeight="1">
      <c r="A13" s="126">
        <f>A12+1</f>
        <v>2</v>
      </c>
      <c r="B13" s="127" t="str">
        <f>Saisies!E30</f>
        <v>EQUIPE GRENON</v>
      </c>
      <c r="C13" s="127" t="str">
        <f>Saisies!E24</f>
        <v>LEBIDOIS Alexis</v>
      </c>
      <c r="D13" s="127" t="str">
        <f>Saisies!E25</f>
        <v>GRENON Hélène</v>
      </c>
      <c r="E13" s="127" t="str">
        <f>Saisies!E26</f>
        <v>DELAUNE Jonathan</v>
      </c>
      <c r="F13" s="128">
        <f>Saisies!M30</f>
        <v>2827</v>
      </c>
      <c r="G13" s="128">
        <f>Saisies!N30</f>
        <v>18</v>
      </c>
      <c r="H13" s="129">
        <f>Saisies!O30</f>
        <v>157.05555555555554</v>
      </c>
      <c r="I13" s="128">
        <f>Saisies!P30</f>
        <v>3817</v>
      </c>
      <c r="J13" s="109">
        <f t="shared" si="0"/>
        <v>2</v>
      </c>
      <c r="K13" s="110" t="s">
        <v>1099</v>
      </c>
    </row>
    <row r="14" spans="1:11" ht="16.5" customHeight="1">
      <c r="A14" s="126">
        <f aca="true" t="shared" si="1" ref="A14:A27">A13+1</f>
        <v>3</v>
      </c>
      <c r="B14" s="127" t="str">
        <f>Saisies!E65</f>
        <v>EQUIPE FROMAGER</v>
      </c>
      <c r="C14" s="127" t="str">
        <f>Saisies!E59</f>
        <v>RENAUDINEAU Eric</v>
      </c>
      <c r="D14" s="127" t="str">
        <f>Saisies!E60</f>
        <v>FROMAGER Cathy</v>
      </c>
      <c r="E14" s="127" t="str">
        <f>Saisies!E61</f>
        <v>DEGUINE Bernard</v>
      </c>
      <c r="F14" s="128">
        <f>Saisies!M65</f>
        <v>3291</v>
      </c>
      <c r="G14" s="128">
        <f>Saisies!N65</f>
        <v>18</v>
      </c>
      <c r="H14" s="129">
        <f>Saisies!O65</f>
        <v>182.83333333333334</v>
      </c>
      <c r="I14" s="128">
        <f>Saisies!P65</f>
        <v>3801</v>
      </c>
      <c r="J14" s="109">
        <f t="shared" si="0"/>
        <v>3</v>
      </c>
      <c r="K14" s="110" t="s">
        <v>1099</v>
      </c>
    </row>
    <row r="15" spans="1:11" ht="16.5" customHeight="1">
      <c r="A15" s="126">
        <f t="shared" si="1"/>
        <v>4</v>
      </c>
      <c r="B15" s="127" t="str">
        <f>Saisies!E51</f>
        <v>EQUIPE PETIT</v>
      </c>
      <c r="C15" s="127" t="str">
        <f>Saisies!E45</f>
        <v>TOUTAIN Jonathan</v>
      </c>
      <c r="D15" s="127" t="str">
        <f>Saisies!E46</f>
        <v>TOUTAIN Daniel</v>
      </c>
      <c r="E15" s="127" t="str">
        <f>Saisies!E47</f>
        <v>PETIT Marie-Claude</v>
      </c>
      <c r="F15" s="128">
        <f>Saisies!M51</f>
        <v>3103</v>
      </c>
      <c r="G15" s="128">
        <f>Saisies!N51</f>
        <v>18</v>
      </c>
      <c r="H15" s="129">
        <f>Saisies!O51</f>
        <v>172.38888888888889</v>
      </c>
      <c r="I15" s="128">
        <f>Saisies!P51</f>
        <v>3787</v>
      </c>
      <c r="J15" s="109">
        <f t="shared" si="0"/>
        <v>4</v>
      </c>
      <c r="K15" s="110" t="s">
        <v>1099</v>
      </c>
    </row>
    <row r="16" spans="1:11" ht="16.5" customHeight="1">
      <c r="A16" s="126">
        <f t="shared" si="1"/>
        <v>5</v>
      </c>
      <c r="B16" s="127" t="str">
        <f>Saisies!E23</f>
        <v>EQUIPE TOUTAIN</v>
      </c>
      <c r="C16" s="127" t="str">
        <f>Saisies!E17</f>
        <v>TOUTAIN Magalie</v>
      </c>
      <c r="D16" s="127" t="str">
        <f>Saisies!E18</f>
        <v>CORBET Christophe</v>
      </c>
      <c r="E16" s="127" t="str">
        <f>Saisies!E19</f>
        <v>TOUTAIN Damien</v>
      </c>
      <c r="F16" s="128">
        <f>Saisies!M23</f>
        <v>3105</v>
      </c>
      <c r="G16" s="128">
        <f>Saisies!N23</f>
        <v>18</v>
      </c>
      <c r="H16" s="129">
        <f>Saisies!O23</f>
        <v>172.5</v>
      </c>
      <c r="I16" s="128">
        <f>Saisies!P23</f>
        <v>3765</v>
      </c>
      <c r="J16" s="109">
        <f t="shared" si="0"/>
        <v>5</v>
      </c>
      <c r="K16" s="110" t="s">
        <v>1099</v>
      </c>
    </row>
    <row r="17" spans="1:11" ht="16.5" customHeight="1">
      <c r="A17" s="126">
        <f t="shared" si="1"/>
        <v>6</v>
      </c>
      <c r="B17" s="127" t="str">
        <f>Saisies!E16</f>
        <v>EQUIPE DURECU</v>
      </c>
      <c r="C17" s="127" t="str">
        <f>Saisies!E10</f>
        <v>LEBOURG Fabien</v>
      </c>
      <c r="D17" s="127" t="str">
        <f>Saisies!E11</f>
        <v>DURECU Marie-laure</v>
      </c>
      <c r="E17" s="127" t="str">
        <f>Saisies!E12</f>
        <v>DURECU Sébastien</v>
      </c>
      <c r="F17" s="128">
        <f>Saisies!M16</f>
        <v>2879</v>
      </c>
      <c r="G17" s="128">
        <f>Saisies!N16</f>
        <v>18</v>
      </c>
      <c r="H17" s="129">
        <f>Saisies!O16</f>
        <v>159.94444444444446</v>
      </c>
      <c r="I17" s="128">
        <f>Saisies!P16</f>
        <v>3725</v>
      </c>
      <c r="J17" s="109">
        <f t="shared" si="0"/>
        <v>6</v>
      </c>
      <c r="K17" s="110" t="s">
        <v>1099</v>
      </c>
    </row>
    <row r="18" spans="1:11" ht="16.5" customHeight="1">
      <c r="A18" s="126">
        <f t="shared" si="1"/>
        <v>7</v>
      </c>
      <c r="B18" s="127" t="str">
        <f>Saisies!E86</f>
        <v>EQUIPE COUSIN</v>
      </c>
      <c r="C18" s="127" t="str">
        <f>Saisies!E80</f>
        <v>BOURLET Michel</v>
      </c>
      <c r="D18" s="127" t="str">
        <f>Saisies!E81</f>
        <v>COUSIN Odile</v>
      </c>
      <c r="E18" s="127" t="str">
        <f>Saisies!E82</f>
        <v>BAUDU Lionel</v>
      </c>
      <c r="F18" s="126">
        <f>Saisies!M86</f>
        <v>2980</v>
      </c>
      <c r="G18" s="126">
        <f>Saisies!N86</f>
        <v>18</v>
      </c>
      <c r="H18" s="130">
        <f>Saisies!O86</f>
        <v>165.55555555555554</v>
      </c>
      <c r="I18" s="126">
        <f>Saisies!P86</f>
        <v>3724</v>
      </c>
      <c r="J18" s="109">
        <f t="shared" si="0"/>
        <v>7</v>
      </c>
      <c r="K18" s="110" t="s">
        <v>1099</v>
      </c>
    </row>
    <row r="19" spans="1:11" ht="16.5" customHeight="1">
      <c r="A19" s="126">
        <f t="shared" si="1"/>
        <v>8</v>
      </c>
      <c r="B19" s="127" t="str">
        <f>Saisies!E107</f>
        <v>EQUIPE LEMONNIER</v>
      </c>
      <c r="C19" s="127" t="str">
        <f>Saisies!E101</f>
        <v>LEMONNIER Morgane</v>
      </c>
      <c r="D19" s="127" t="str">
        <f>Saisies!E102</f>
        <v>ALLAIN Bruno</v>
      </c>
      <c r="E19" s="127" t="str">
        <f>Saisies!E103</f>
        <v>LECROQ Jean-Michel</v>
      </c>
      <c r="F19" s="126">
        <f>Saisies!M107</f>
        <v>2935</v>
      </c>
      <c r="G19" s="126">
        <f>Saisies!N107</f>
        <v>18</v>
      </c>
      <c r="H19" s="130">
        <f>Saisies!O107</f>
        <v>163.05555555555554</v>
      </c>
      <c r="I19" s="126">
        <f>Saisies!P107</f>
        <v>3703</v>
      </c>
      <c r="J19" s="109">
        <f t="shared" si="0"/>
        <v>8</v>
      </c>
      <c r="K19" s="110" t="s">
        <v>1099</v>
      </c>
    </row>
    <row r="20" spans="1:11" ht="16.5" customHeight="1">
      <c r="A20" s="126">
        <f t="shared" si="1"/>
        <v>9</v>
      </c>
      <c r="B20" s="127" t="str">
        <f>Saisies!E44</f>
        <v>EQUIPE SOMVILLE</v>
      </c>
      <c r="C20" s="127" t="str">
        <f>Saisies!E38</f>
        <v>LELONG Romain</v>
      </c>
      <c r="D20" s="127" t="str">
        <f>Saisies!E39</f>
        <v>SOMVILLE Angélina</v>
      </c>
      <c r="E20" s="127" t="str">
        <f>Saisies!E40</f>
        <v>LALLEMAND Vincent</v>
      </c>
      <c r="F20" s="128">
        <f>Saisies!M44</f>
        <v>2934</v>
      </c>
      <c r="G20" s="128">
        <f>Saisies!N44</f>
        <v>18</v>
      </c>
      <c r="H20" s="129">
        <f>Saisies!O44</f>
        <v>163</v>
      </c>
      <c r="I20" s="128">
        <f>Saisies!P44</f>
        <v>3666</v>
      </c>
      <c r="J20" s="109">
        <f t="shared" si="0"/>
        <v>9</v>
      </c>
      <c r="K20" s="110" t="s">
        <v>1099</v>
      </c>
    </row>
    <row r="21" spans="1:11" ht="16.5" customHeight="1">
      <c r="A21" s="126">
        <f t="shared" si="1"/>
        <v>10</v>
      </c>
      <c r="B21" s="127" t="str">
        <f>Saisies!E114</f>
        <v>EQUIPE HARDOUIN</v>
      </c>
      <c r="C21" s="127" t="str">
        <f>Saisies!E108</f>
        <v>AUGER Philippe</v>
      </c>
      <c r="D21" s="127" t="str">
        <f>Saisies!E109</f>
        <v>HARDOUIN Martine</v>
      </c>
      <c r="E21" s="127" t="str">
        <f>Saisies!E110</f>
        <v>PRUVOST Jean-Marc</v>
      </c>
      <c r="F21" s="126">
        <f>Saisies!M114</f>
        <v>2976</v>
      </c>
      <c r="G21" s="126">
        <f>Saisies!N114</f>
        <v>18</v>
      </c>
      <c r="H21" s="130">
        <f>Saisies!O114</f>
        <v>165.33333333333334</v>
      </c>
      <c r="I21" s="126">
        <f>Saisies!P114</f>
        <v>3660</v>
      </c>
      <c r="J21" s="109">
        <f t="shared" si="0"/>
        <v>10</v>
      </c>
      <c r="K21" s="110" t="s">
        <v>1099</v>
      </c>
    </row>
    <row r="22" spans="1:11" ht="16.5" customHeight="1">
      <c r="A22" s="126">
        <f t="shared" si="1"/>
        <v>11</v>
      </c>
      <c r="B22" s="127" t="str">
        <f>Saisies!E58</f>
        <v>EQUIPE ROBERT</v>
      </c>
      <c r="C22" s="127" t="str">
        <f>Saisies!E52</f>
        <v>CAHARD Morgan</v>
      </c>
      <c r="D22" s="127" t="str">
        <f>Saisies!E53</f>
        <v>ROBERT Nadine</v>
      </c>
      <c r="E22" s="127" t="str">
        <f>Saisies!E54</f>
        <v>ROBERT Philippe</v>
      </c>
      <c r="F22" s="128">
        <f>Saisies!M58</f>
        <v>2945</v>
      </c>
      <c r="G22" s="128">
        <f>Saisies!N58</f>
        <v>18</v>
      </c>
      <c r="H22" s="129">
        <f>Saisies!O58</f>
        <v>163.61111111111111</v>
      </c>
      <c r="I22" s="128">
        <f>Saisies!P58</f>
        <v>3647</v>
      </c>
      <c r="J22" s="109">
        <f t="shared" si="0"/>
        <v>11</v>
      </c>
      <c r="K22" s="110" t="s">
        <v>1099</v>
      </c>
    </row>
    <row r="23" spans="1:11" ht="16.5" customHeight="1" thickBot="1">
      <c r="A23" s="131">
        <f t="shared" si="1"/>
        <v>12</v>
      </c>
      <c r="B23" s="132" t="str">
        <f>Saisies!E93</f>
        <v>EQUIPE GHESQUIER</v>
      </c>
      <c r="C23" s="132" t="str">
        <f>Saisies!E87</f>
        <v>MONTAUFROY Martial</v>
      </c>
      <c r="D23" s="132" t="str">
        <f>Saisies!E88</f>
        <v>CHEVALIER Cédric</v>
      </c>
      <c r="E23" s="132" t="str">
        <f>Saisies!E89</f>
        <v>GHESQUIER Lydie</v>
      </c>
      <c r="F23" s="131">
        <f>Saisies!M93</f>
        <v>2993</v>
      </c>
      <c r="G23" s="131">
        <f>Saisies!N93</f>
        <v>18</v>
      </c>
      <c r="H23" s="133">
        <f>Saisies!O93</f>
        <v>166.27777777777777</v>
      </c>
      <c r="I23" s="131">
        <f>Saisies!P93</f>
        <v>3599</v>
      </c>
      <c r="J23" s="111">
        <f t="shared" si="0"/>
        <v>12</v>
      </c>
      <c r="K23" s="120" t="s">
        <v>1099</v>
      </c>
    </row>
    <row r="24" spans="1:11" ht="16.5" customHeight="1" thickTop="1">
      <c r="A24" s="134">
        <f t="shared" si="1"/>
        <v>13</v>
      </c>
      <c r="B24" s="135" t="str">
        <f>Saisies!E9</f>
        <v>EQUIPE AGOSTON</v>
      </c>
      <c r="C24" s="135" t="str">
        <f>Saisies!E3</f>
        <v>AGOSTON Agnès</v>
      </c>
      <c r="D24" s="135" t="str">
        <f>Saisies!E4</f>
        <v>GERMAIN Arnaud</v>
      </c>
      <c r="E24" s="135" t="str">
        <f>Saisies!E5</f>
        <v>RAMAUGE Jean-Luc</v>
      </c>
      <c r="F24" s="136">
        <f>Saisies!M9</f>
        <v>3008</v>
      </c>
      <c r="G24" s="136">
        <f>Saisies!N9</f>
        <v>18</v>
      </c>
      <c r="H24" s="137">
        <f>Saisies!O9</f>
        <v>167.11111111111111</v>
      </c>
      <c r="I24" s="136">
        <f>Saisies!P9</f>
        <v>3596</v>
      </c>
      <c r="J24" s="109">
        <f t="shared" si="0"/>
        <v>13</v>
      </c>
      <c r="K24" s="112"/>
    </row>
    <row r="25" spans="1:11" ht="16.5" customHeight="1">
      <c r="A25" s="126">
        <f t="shared" si="1"/>
        <v>14</v>
      </c>
      <c r="B25" s="127" t="str">
        <f>Saisies!E72</f>
        <v>EQUIPE DALL'AGNOL</v>
      </c>
      <c r="C25" s="127" t="str">
        <f>Saisies!E66</f>
        <v>DALL'AGNOL Annick</v>
      </c>
      <c r="D25" s="127" t="str">
        <f>Saisies!E67</f>
        <v>LECOURT Pascal</v>
      </c>
      <c r="E25" s="127" t="str">
        <f>Saisies!E68</f>
        <v>BILLAUX Vivien</v>
      </c>
      <c r="F25" s="128">
        <f>Saisies!M72</f>
        <v>2927</v>
      </c>
      <c r="G25" s="128">
        <f>Saisies!N72</f>
        <v>18</v>
      </c>
      <c r="H25" s="129">
        <f>Saisies!O72</f>
        <v>162.61111111111111</v>
      </c>
      <c r="I25" s="128">
        <f>Saisies!P72</f>
        <v>3557</v>
      </c>
      <c r="J25" s="109">
        <f t="shared" si="0"/>
        <v>14</v>
      </c>
      <c r="K25" s="112"/>
    </row>
    <row r="26" spans="1:11" ht="16.5" customHeight="1">
      <c r="A26" s="126">
        <f t="shared" si="1"/>
        <v>15</v>
      </c>
      <c r="B26" s="127" t="str">
        <f>Saisies!E100</f>
        <v>EQUIPE RENIOU</v>
      </c>
      <c r="C26" s="127" t="str">
        <f>Saisies!E94</f>
        <v>CHAUSSEE Frédéric</v>
      </c>
      <c r="D26" s="127" t="str">
        <f>Saisies!E95</f>
        <v>RENIOU Nelly</v>
      </c>
      <c r="E26" s="127" t="str">
        <f>Saisies!E96</f>
        <v>CANU Yohann</v>
      </c>
      <c r="F26" s="126">
        <f>Saisies!M100</f>
        <v>2834</v>
      </c>
      <c r="G26" s="126">
        <f>Saisies!N100</f>
        <v>18</v>
      </c>
      <c r="H26" s="130">
        <f>Saisies!O100</f>
        <v>157.44444444444446</v>
      </c>
      <c r="I26" s="126">
        <f>Saisies!P100</f>
        <v>3554</v>
      </c>
      <c r="J26" s="109">
        <f t="shared" si="0"/>
        <v>15</v>
      </c>
      <c r="K26" s="112"/>
    </row>
    <row r="27" spans="1:11" ht="16.5" customHeight="1">
      <c r="A27" s="126">
        <f t="shared" si="1"/>
        <v>16</v>
      </c>
      <c r="B27" s="127" t="str">
        <f>Saisies!E37</f>
        <v>EQUIPE VIRLOUVET</v>
      </c>
      <c r="C27" s="127" t="str">
        <f>Saisies!E31</f>
        <v>VIRLOUVET Laura</v>
      </c>
      <c r="D27" s="127" t="str">
        <f>Saisies!E32</f>
        <v>VIRLOUVET Olivier</v>
      </c>
      <c r="E27" s="127" t="str">
        <f>Saisies!E33</f>
        <v>CORUBLE Denis</v>
      </c>
      <c r="F27" s="128">
        <f>Saisies!M37</f>
        <v>2595</v>
      </c>
      <c r="G27" s="128">
        <f>Saisies!N37</f>
        <v>18</v>
      </c>
      <c r="H27" s="129">
        <f>Saisies!O37</f>
        <v>144.16666666666666</v>
      </c>
      <c r="I27" s="128">
        <f>Saisies!P37</f>
        <v>3447</v>
      </c>
      <c r="J27" s="109">
        <f t="shared" si="0"/>
        <v>16</v>
      </c>
      <c r="K27" s="112"/>
    </row>
    <row r="28" spans="1:10" ht="18.75">
      <c r="A28" s="113"/>
      <c r="B28" s="114"/>
      <c r="C28" s="114"/>
      <c r="D28" s="114"/>
      <c r="E28" s="114"/>
      <c r="F28" s="113"/>
      <c r="G28" s="113"/>
      <c r="H28" s="113"/>
      <c r="I28" s="113"/>
      <c r="J28" s="115"/>
    </row>
    <row r="29" spans="1:10" ht="12.75">
      <c r="A29" s="116"/>
      <c r="B29" s="117"/>
      <c r="C29" s="117"/>
      <c r="D29" s="117"/>
      <c r="E29" s="117"/>
      <c r="F29" s="116"/>
      <c r="G29" s="116"/>
      <c r="H29" s="116"/>
      <c r="I29" s="116"/>
      <c r="J29" s="118"/>
    </row>
    <row r="30" spans="1:10" ht="12.75">
      <c r="A30" s="116"/>
      <c r="B30" s="117"/>
      <c r="C30" s="117"/>
      <c r="D30" s="117"/>
      <c r="E30" s="117"/>
      <c r="F30" s="116"/>
      <c r="G30" s="116"/>
      <c r="H30" s="116"/>
      <c r="I30" s="116"/>
      <c r="J30" s="119"/>
    </row>
    <row r="31" spans="1:10" ht="12.75">
      <c r="A31" s="116"/>
      <c r="B31" s="117"/>
      <c r="C31" s="117"/>
      <c r="D31" s="117"/>
      <c r="E31" s="117"/>
      <c r="F31" s="116"/>
      <c r="G31" s="116"/>
      <c r="H31" s="116"/>
      <c r="I31" s="116"/>
      <c r="J31" s="118"/>
    </row>
    <row r="32" spans="1:10" ht="12.75">
      <c r="A32" s="116"/>
      <c r="B32" s="117"/>
      <c r="C32" s="117"/>
      <c r="D32" s="117"/>
      <c r="E32" s="117"/>
      <c r="F32" s="116"/>
      <c r="G32" s="116"/>
      <c r="H32" s="116"/>
      <c r="I32" s="116"/>
      <c r="J32" s="118"/>
    </row>
    <row r="33" spans="1:10" ht="12.75">
      <c r="A33" s="116"/>
      <c r="B33" s="117"/>
      <c r="C33" s="117"/>
      <c r="D33" s="117"/>
      <c r="E33" s="117"/>
      <c r="F33" s="116"/>
      <c r="G33" s="116"/>
      <c r="H33" s="116"/>
      <c r="I33" s="116"/>
      <c r="J33" s="118"/>
    </row>
    <row r="34" spans="1:10" ht="12.75">
      <c r="A34" s="116"/>
      <c r="B34" s="117"/>
      <c r="C34" s="117"/>
      <c r="D34" s="117"/>
      <c r="E34" s="117"/>
      <c r="F34" s="116"/>
      <c r="G34" s="116"/>
      <c r="H34" s="116"/>
      <c r="I34" s="116"/>
      <c r="J34" s="118"/>
    </row>
    <row r="35" spans="1:10" ht="12.75">
      <c r="A35" s="116"/>
      <c r="B35" s="117"/>
      <c r="C35" s="117"/>
      <c r="D35" s="117"/>
      <c r="E35" s="117"/>
      <c r="F35" s="116"/>
      <c r="G35" s="116"/>
      <c r="H35" s="116"/>
      <c r="I35" s="116"/>
      <c r="J35" s="118"/>
    </row>
    <row r="36" spans="1:10" ht="12.75">
      <c r="A36" s="116"/>
      <c r="B36" s="117"/>
      <c r="C36" s="117"/>
      <c r="D36" s="117"/>
      <c r="E36" s="117"/>
      <c r="F36" s="116"/>
      <c r="G36" s="116"/>
      <c r="H36" s="116"/>
      <c r="I36" s="116"/>
      <c r="J36" s="118"/>
    </row>
    <row r="37" spans="1:10" ht="12.75">
      <c r="A37" s="116"/>
      <c r="B37" s="117"/>
      <c r="C37" s="117"/>
      <c r="D37" s="117"/>
      <c r="E37" s="117"/>
      <c r="F37" s="116"/>
      <c r="G37" s="116"/>
      <c r="H37" s="116"/>
      <c r="I37" s="116"/>
      <c r="J37" s="118"/>
    </row>
    <row r="38" spans="1:10" ht="12.75">
      <c r="A38" s="116"/>
      <c r="B38" s="117"/>
      <c r="C38" s="117"/>
      <c r="D38" s="117"/>
      <c r="E38" s="117"/>
      <c r="F38" s="116"/>
      <c r="G38" s="116"/>
      <c r="H38" s="116"/>
      <c r="I38" s="116"/>
      <c r="J38" s="118"/>
    </row>
    <row r="39" spans="1:10" ht="12.75">
      <c r="A39" s="116"/>
      <c r="B39" s="117"/>
      <c r="C39" s="117"/>
      <c r="D39" s="117"/>
      <c r="E39" s="117"/>
      <c r="F39" s="116"/>
      <c r="G39" s="116"/>
      <c r="H39" s="116"/>
      <c r="I39" s="116"/>
      <c r="J39" s="118"/>
    </row>
    <row r="40" spans="1:9" ht="12.75">
      <c r="A40" s="116"/>
      <c r="B40" s="117"/>
      <c r="C40" s="117"/>
      <c r="D40" s="117"/>
      <c r="E40" s="117"/>
      <c r="F40" s="116"/>
      <c r="G40" s="116"/>
      <c r="H40" s="116"/>
      <c r="I40" s="116"/>
    </row>
    <row r="41" spans="1:9" ht="12.75">
      <c r="A41" s="116"/>
      <c r="B41" s="117"/>
      <c r="C41" s="117"/>
      <c r="D41" s="117"/>
      <c r="E41" s="117"/>
      <c r="F41" s="116"/>
      <c r="G41" s="116"/>
      <c r="H41" s="116"/>
      <c r="I41" s="116"/>
    </row>
    <row r="42" spans="1:9" ht="12.75">
      <c r="A42" s="116"/>
      <c r="B42" s="117"/>
      <c r="C42" s="117"/>
      <c r="D42" s="117"/>
      <c r="E42" s="117"/>
      <c r="F42" s="116"/>
      <c r="G42" s="116"/>
      <c r="H42" s="116"/>
      <c r="I42" s="116"/>
    </row>
    <row r="43" spans="1:9" ht="12.75">
      <c r="A43" s="116"/>
      <c r="B43" s="117"/>
      <c r="C43" s="117"/>
      <c r="D43" s="117"/>
      <c r="E43" s="117"/>
      <c r="F43" s="116"/>
      <c r="G43" s="116"/>
      <c r="H43" s="116"/>
      <c r="I43" s="116"/>
    </row>
  </sheetData>
  <sheetProtection/>
  <autoFilter ref="B11:J11">
    <sortState ref="B12:J43">
      <sortCondition sortBy="value" ref="J12:J43"/>
    </sortState>
  </autoFilter>
  <mergeCells count="1">
    <mergeCell ref="A9:I9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L4" sqref="L4"/>
    </sheetView>
  </sheetViews>
  <sheetFormatPr defaultColWidth="11.00390625" defaultRowHeight="12.75"/>
  <cols>
    <col min="1" max="1" width="5.375" style="0" customWidth="1"/>
    <col min="2" max="2" width="10.75390625" style="0" customWidth="1"/>
    <col min="3" max="3" width="24.25390625" style="17" customWidth="1"/>
    <col min="4" max="4" width="11.125" style="16" customWidth="1"/>
    <col min="5" max="5" width="6.375" style="2" customWidth="1"/>
    <col min="6" max="6" width="8.875" style="3" customWidth="1"/>
    <col min="7" max="7" width="7.75390625" style="3" customWidth="1"/>
    <col min="8" max="8" width="10.00390625" style="16" customWidth="1"/>
    <col min="9" max="9" width="7.75390625" style="35" customWidth="1"/>
    <col min="10" max="10" width="10.00390625" style="2" customWidth="1"/>
  </cols>
  <sheetData>
    <row r="1" spans="1:9" ht="18.75">
      <c r="A1" s="97" t="s">
        <v>1095</v>
      </c>
      <c r="B1" s="98"/>
      <c r="C1" s="98"/>
      <c r="D1" s="99"/>
      <c r="E1" s="99"/>
      <c r="F1" s="99"/>
      <c r="G1" s="99"/>
      <c r="H1" s="99"/>
      <c r="I1" s="99"/>
    </row>
    <row r="2" spans="1:9" ht="21">
      <c r="A2" s="105" t="s">
        <v>1096</v>
      </c>
      <c r="B2" s="100"/>
      <c r="C2" s="98"/>
      <c r="D2" s="100"/>
      <c r="E2" s="100"/>
      <c r="F2" s="100"/>
      <c r="G2" s="100"/>
      <c r="H2" s="100"/>
      <c r="I2" s="100"/>
    </row>
    <row r="3" spans="1:9" ht="18.75">
      <c r="A3" s="105" t="s">
        <v>1097</v>
      </c>
      <c r="B3" s="98"/>
      <c r="C3" s="98"/>
      <c r="D3" s="99"/>
      <c r="E3" s="99"/>
      <c r="F3" s="99"/>
      <c r="G3" s="99"/>
      <c r="H3" s="99"/>
      <c r="I3" s="99"/>
    </row>
    <row r="4" spans="1:9" ht="18.75">
      <c r="A4" s="106">
        <v>42169</v>
      </c>
      <c r="B4" s="98"/>
      <c r="C4" s="98"/>
      <c r="D4" s="99"/>
      <c r="E4" s="99"/>
      <c r="F4" s="99"/>
      <c r="G4" s="99"/>
      <c r="H4" s="99"/>
      <c r="I4" s="99"/>
    </row>
    <row r="5" spans="1:9" ht="18.75">
      <c r="A5" s="105" t="s">
        <v>1098</v>
      </c>
      <c r="B5" s="98"/>
      <c r="C5" s="98"/>
      <c r="D5" s="99"/>
      <c r="E5" s="99"/>
      <c r="F5" s="99"/>
      <c r="G5" s="99"/>
      <c r="H5" s="99"/>
      <c r="I5" s="99"/>
    </row>
    <row r="6" spans="1:9" ht="18.75">
      <c r="A6" s="105"/>
      <c r="B6" s="98"/>
      <c r="C6" s="98"/>
      <c r="D6" s="99"/>
      <c r="E6" s="99"/>
      <c r="F6" s="99"/>
      <c r="G6" s="99"/>
      <c r="H6" s="99"/>
      <c r="I6" s="99"/>
    </row>
    <row r="7" spans="6:9" ht="12.75">
      <c r="F7" s="2"/>
      <c r="G7" s="2"/>
      <c r="H7" s="2"/>
      <c r="I7" s="2"/>
    </row>
    <row r="8" spans="1:9" ht="18" customHeight="1">
      <c r="A8" s="96" t="s">
        <v>7</v>
      </c>
      <c r="B8" s="96"/>
      <c r="C8" s="96"/>
      <c r="D8" s="96"/>
      <c r="E8" s="96"/>
      <c r="F8" s="96"/>
      <c r="G8" s="96"/>
      <c r="H8" s="96"/>
      <c r="I8" s="79"/>
    </row>
    <row r="9" spans="1:8" ht="12.75" customHeight="1">
      <c r="A9" s="15"/>
      <c r="B9" s="75"/>
      <c r="C9" s="144"/>
      <c r="D9" s="78"/>
      <c r="E9" s="76"/>
      <c r="F9" s="145"/>
      <c r="G9" s="145"/>
      <c r="H9" s="78"/>
    </row>
    <row r="10" spans="1:12" ht="25.5">
      <c r="A10" s="138" t="s">
        <v>897</v>
      </c>
      <c r="B10" s="138" t="s">
        <v>896</v>
      </c>
      <c r="C10" s="138" t="s">
        <v>14</v>
      </c>
      <c r="D10" s="146" t="s">
        <v>9</v>
      </c>
      <c r="E10" s="147" t="s">
        <v>1</v>
      </c>
      <c r="F10" s="148" t="s">
        <v>20</v>
      </c>
      <c r="G10" s="138" t="s">
        <v>1100</v>
      </c>
      <c r="H10" s="146" t="s">
        <v>8</v>
      </c>
      <c r="I10" s="138" t="s">
        <v>1101</v>
      </c>
      <c r="K10" s="1"/>
      <c r="L10" s="1"/>
    </row>
    <row r="11" spans="1:12" ht="12.75">
      <c r="A11" s="149">
        <v>1</v>
      </c>
      <c r="B11" s="139" t="str">
        <f>Saisies!D18</f>
        <v>10 99461</v>
      </c>
      <c r="C11" s="140" t="str">
        <f>Saisies!E18</f>
        <v>CORBET Christophe</v>
      </c>
      <c r="D11" s="141">
        <f>Saisies!M18</f>
        <v>1140</v>
      </c>
      <c r="E11" s="141">
        <f>Saisies!N18</f>
        <v>6</v>
      </c>
      <c r="F11" s="142">
        <f>Saisies!O18</f>
        <v>190</v>
      </c>
      <c r="G11" s="143">
        <f aca="true" t="shared" si="0" ref="G11:G58">RANK(F11,$F$11:$F$58,0)</f>
        <v>1</v>
      </c>
      <c r="H11" s="141">
        <f>Saisies!P18</f>
        <v>1302</v>
      </c>
      <c r="I11" s="143">
        <f aca="true" t="shared" si="1" ref="I11:I58">RANK(H11,$H$11:$H$58,0)</f>
        <v>6</v>
      </c>
      <c r="K11" s="1"/>
      <c r="L11" s="1"/>
    </row>
    <row r="12" spans="1:12" ht="12.75">
      <c r="A12" s="149">
        <v>2</v>
      </c>
      <c r="B12" s="139" t="str">
        <f>Saisies!D73</f>
        <v>10 100691</v>
      </c>
      <c r="C12" s="140" t="str">
        <f>Saisies!E73</f>
        <v>PIERRAIN Christophe</v>
      </c>
      <c r="D12" s="141">
        <f>Saisies!M73</f>
        <v>1139</v>
      </c>
      <c r="E12" s="141">
        <f>Saisies!N73</f>
        <v>6</v>
      </c>
      <c r="F12" s="142">
        <f>Saisies!O73</f>
        <v>189.83333333333334</v>
      </c>
      <c r="G12" s="143">
        <f t="shared" si="0"/>
        <v>2</v>
      </c>
      <c r="H12" s="141">
        <f>Saisies!P73</f>
        <v>1337</v>
      </c>
      <c r="I12" s="143">
        <f t="shared" si="1"/>
        <v>3</v>
      </c>
      <c r="K12" s="1"/>
      <c r="L12" s="1"/>
    </row>
    <row r="13" spans="1:12" ht="12.75">
      <c r="A13" s="149">
        <v>3</v>
      </c>
      <c r="B13" s="139" t="str">
        <f>Saisies!D59</f>
        <v>4 87093</v>
      </c>
      <c r="C13" s="140" t="str">
        <f>Saisies!E59</f>
        <v>RENAUDINEAU Eric</v>
      </c>
      <c r="D13" s="141">
        <f>Saisies!M59</f>
        <v>1132</v>
      </c>
      <c r="E13" s="141">
        <f>Saisies!N59</f>
        <v>6</v>
      </c>
      <c r="F13" s="142">
        <f>Saisies!O59</f>
        <v>188.66666666666666</v>
      </c>
      <c r="G13" s="143">
        <f t="shared" si="0"/>
        <v>3</v>
      </c>
      <c r="H13" s="141">
        <f>Saisies!P59</f>
        <v>1312</v>
      </c>
      <c r="I13" s="143">
        <f t="shared" si="1"/>
        <v>5</v>
      </c>
      <c r="K13" s="1"/>
      <c r="L13" s="1"/>
    </row>
    <row r="14" spans="1:12" ht="12.75">
      <c r="A14" s="149">
        <v>4</v>
      </c>
      <c r="B14" s="139" t="str">
        <f>Saisies!D5</f>
        <v>88 57160</v>
      </c>
      <c r="C14" s="140" t="str">
        <f>Saisies!E5</f>
        <v>RAMAUGE Jean-Luc</v>
      </c>
      <c r="D14" s="141">
        <f>Saisies!M5</f>
        <v>1124</v>
      </c>
      <c r="E14" s="141">
        <f>Saisies!N5</f>
        <v>6</v>
      </c>
      <c r="F14" s="142">
        <f>Saisies!O5</f>
        <v>187.33333333333334</v>
      </c>
      <c r="G14" s="143">
        <f t="shared" si="0"/>
        <v>4</v>
      </c>
      <c r="H14" s="141">
        <f>Saisies!P5</f>
        <v>1244</v>
      </c>
      <c r="I14" s="143">
        <f t="shared" si="1"/>
        <v>22</v>
      </c>
      <c r="K14" s="1"/>
      <c r="L14" s="1"/>
    </row>
    <row r="15" spans="1:12" ht="12.75">
      <c r="A15" s="149">
        <v>5</v>
      </c>
      <c r="B15" s="139" t="str">
        <f>Saisies!D75</f>
        <v>0 60591</v>
      </c>
      <c r="C15" s="140" t="str">
        <f>Saisies!E75</f>
        <v>COLLOT Stéphane</v>
      </c>
      <c r="D15" s="141">
        <f>Saisies!M75</f>
        <v>1122</v>
      </c>
      <c r="E15" s="141">
        <f>Saisies!N75</f>
        <v>6</v>
      </c>
      <c r="F15" s="142">
        <f>Saisies!O75</f>
        <v>187</v>
      </c>
      <c r="G15" s="143">
        <f t="shared" si="0"/>
        <v>5</v>
      </c>
      <c r="H15" s="141">
        <f>Saisies!P75</f>
        <v>1314</v>
      </c>
      <c r="I15" s="143">
        <f t="shared" si="1"/>
        <v>4</v>
      </c>
      <c r="K15" s="1"/>
      <c r="L15" s="1"/>
    </row>
    <row r="16" spans="1:12" ht="12.75">
      <c r="A16" s="149">
        <v>6</v>
      </c>
      <c r="B16" s="139" t="str">
        <f>Saisies!D96</f>
        <v>7 93014</v>
      </c>
      <c r="C16" s="140" t="str">
        <f>Saisies!E96</f>
        <v>CANU Yohann</v>
      </c>
      <c r="D16" s="141">
        <f>Saisies!M96</f>
        <v>1112</v>
      </c>
      <c r="E16" s="141">
        <f>Saisies!N96</f>
        <v>6</v>
      </c>
      <c r="F16" s="142">
        <f>Saisies!O96</f>
        <v>185.33333333333334</v>
      </c>
      <c r="G16" s="143">
        <f t="shared" si="0"/>
        <v>6</v>
      </c>
      <c r="H16" s="141">
        <f>Saisies!P96</f>
        <v>1256</v>
      </c>
      <c r="I16" s="143">
        <f t="shared" si="1"/>
        <v>20</v>
      </c>
      <c r="K16" s="1"/>
      <c r="L16" s="1"/>
    </row>
    <row r="17" spans="1:12" ht="12.75">
      <c r="A17" s="149">
        <v>7</v>
      </c>
      <c r="B17" s="139" t="str">
        <f>Saisies!D45</f>
        <v>5 88975</v>
      </c>
      <c r="C17" s="140" t="str">
        <f>Saisies!E45</f>
        <v>TOUTAIN Jonathan</v>
      </c>
      <c r="D17" s="141">
        <f>Saisies!M45</f>
        <v>1108</v>
      </c>
      <c r="E17" s="141">
        <f>Saisies!N45</f>
        <v>6</v>
      </c>
      <c r="F17" s="142">
        <f>Saisies!O45</f>
        <v>184.66666666666666</v>
      </c>
      <c r="G17" s="143">
        <f t="shared" si="0"/>
        <v>7</v>
      </c>
      <c r="H17" s="141">
        <f>Saisies!P45</f>
        <v>1288</v>
      </c>
      <c r="I17" s="143">
        <f t="shared" si="1"/>
        <v>9</v>
      </c>
      <c r="K17" s="1"/>
      <c r="L17" s="1"/>
    </row>
    <row r="18" spans="1:12" ht="12.75">
      <c r="A18" s="149">
        <v>8</v>
      </c>
      <c r="B18" s="139" t="str">
        <f>Saisies!D60</f>
        <v>7 93270</v>
      </c>
      <c r="C18" s="140" t="str">
        <f>Saisies!E60</f>
        <v>FROMAGER Cathy</v>
      </c>
      <c r="D18" s="141">
        <f>Saisies!M60</f>
        <v>1093</v>
      </c>
      <c r="E18" s="141">
        <f>Saisies!N60</f>
        <v>6</v>
      </c>
      <c r="F18" s="142">
        <f>Saisies!O60</f>
        <v>182.16666666666666</v>
      </c>
      <c r="G18" s="143">
        <f t="shared" si="0"/>
        <v>8</v>
      </c>
      <c r="H18" s="141">
        <f>Saisies!P60</f>
        <v>1285</v>
      </c>
      <c r="I18" s="143">
        <f t="shared" si="1"/>
        <v>12</v>
      </c>
      <c r="K18" s="1"/>
      <c r="L18" s="1"/>
    </row>
    <row r="19" spans="1:12" ht="12.75">
      <c r="A19" s="149">
        <v>9</v>
      </c>
      <c r="B19" s="139" t="str">
        <f>Saisies!D10</f>
        <v>13 104900</v>
      </c>
      <c r="C19" s="140" t="str">
        <f>Saisies!E10</f>
        <v>LEBOURG Fabien</v>
      </c>
      <c r="D19" s="141">
        <f>Saisies!M10</f>
        <v>1089</v>
      </c>
      <c r="E19" s="141">
        <f>Saisies!N10</f>
        <v>6</v>
      </c>
      <c r="F19" s="142">
        <f>Saisies!O10</f>
        <v>181.5</v>
      </c>
      <c r="G19" s="143">
        <f t="shared" si="0"/>
        <v>9</v>
      </c>
      <c r="H19" s="141">
        <f>Saisies!P10</f>
        <v>1341</v>
      </c>
      <c r="I19" s="143">
        <f t="shared" si="1"/>
        <v>2</v>
      </c>
      <c r="K19" s="1"/>
      <c r="L19" s="1"/>
    </row>
    <row r="20" spans="1:12" ht="12.75">
      <c r="A20" s="149">
        <v>10</v>
      </c>
      <c r="B20" s="139" t="str">
        <f>Saisies!D102</f>
        <v>10 100031</v>
      </c>
      <c r="C20" s="140" t="str">
        <f>Saisies!E102</f>
        <v>ALLAIN Bruno</v>
      </c>
      <c r="D20" s="141">
        <f>Saisies!M102</f>
        <v>1078</v>
      </c>
      <c r="E20" s="141">
        <f>Saisies!N102</f>
        <v>6</v>
      </c>
      <c r="F20" s="142">
        <f>Saisies!O102</f>
        <v>179.66666666666666</v>
      </c>
      <c r="G20" s="143">
        <f t="shared" si="0"/>
        <v>10</v>
      </c>
      <c r="H20" s="141">
        <f>Saisies!P102</f>
        <v>1348</v>
      </c>
      <c r="I20" s="143">
        <f t="shared" si="1"/>
        <v>1</v>
      </c>
      <c r="K20" s="1"/>
      <c r="L20" s="1"/>
    </row>
    <row r="21" spans="1:12" ht="12.75">
      <c r="A21" s="149">
        <v>11</v>
      </c>
      <c r="B21" s="139" t="str">
        <f>Saisies!D110</f>
        <v>12 103260</v>
      </c>
      <c r="C21" s="140" t="str">
        <f>Saisies!E110</f>
        <v>PRUVOST Jean-Marc</v>
      </c>
      <c r="D21" s="141">
        <f>Saisies!M110</f>
        <v>1067</v>
      </c>
      <c r="E21" s="141">
        <f>Saisies!N110</f>
        <v>6</v>
      </c>
      <c r="F21" s="142">
        <f>Saisies!O110</f>
        <v>177.83333333333334</v>
      </c>
      <c r="G21" s="143">
        <f t="shared" si="0"/>
        <v>11</v>
      </c>
      <c r="H21" s="141">
        <f>Saisies!P110</f>
        <v>1277</v>
      </c>
      <c r="I21" s="143">
        <f t="shared" si="1"/>
        <v>14</v>
      </c>
      <c r="K21" s="1"/>
      <c r="L21" s="1"/>
    </row>
    <row r="22" spans="1:12" ht="12.75">
      <c r="A22" s="149">
        <v>12</v>
      </c>
      <c r="B22" s="139" t="str">
        <f>Saisies!D61</f>
        <v>1 61980</v>
      </c>
      <c r="C22" s="140" t="str">
        <f>Saisies!E61</f>
        <v>DEGUINE Bernard</v>
      </c>
      <c r="D22" s="141">
        <f>Saisies!M61</f>
        <v>1066</v>
      </c>
      <c r="E22" s="141">
        <f>Saisies!N61</f>
        <v>6</v>
      </c>
      <c r="F22" s="142">
        <f>Saisies!O61</f>
        <v>177.66666666666666</v>
      </c>
      <c r="G22" s="143">
        <f t="shared" si="0"/>
        <v>12</v>
      </c>
      <c r="H22" s="141">
        <f>Saisies!P61</f>
        <v>1204</v>
      </c>
      <c r="I22" s="143">
        <f t="shared" si="1"/>
        <v>30</v>
      </c>
      <c r="K22" s="1"/>
      <c r="L22" s="1"/>
    </row>
    <row r="23" spans="1:9" ht="12.75">
      <c r="A23" s="149">
        <v>13</v>
      </c>
      <c r="B23" s="139" t="str">
        <f>+Saisies!D26</f>
        <v>10 100030</v>
      </c>
      <c r="C23" s="140" t="str">
        <f>+Saisies!E26</f>
        <v>DELAUNE Jonathan</v>
      </c>
      <c r="D23" s="141">
        <f>+Saisies!M26</f>
        <v>1064</v>
      </c>
      <c r="E23" s="141">
        <f>+Saisies!N26</f>
        <v>6</v>
      </c>
      <c r="F23" s="142">
        <f>+Saisies!O26</f>
        <v>177.33333333333334</v>
      </c>
      <c r="G23" s="143">
        <f t="shared" si="0"/>
        <v>13</v>
      </c>
      <c r="H23" s="141">
        <f>+Saisies!P26</f>
        <v>1286</v>
      </c>
      <c r="I23" s="143">
        <f t="shared" si="1"/>
        <v>11</v>
      </c>
    </row>
    <row r="24" spans="1:9" ht="12.75">
      <c r="A24" s="149">
        <v>14</v>
      </c>
      <c r="B24" s="139" t="str">
        <f>Saisies!D54</f>
        <v>5 88427</v>
      </c>
      <c r="C24" s="140" t="str">
        <f>Saisies!E54</f>
        <v>ROBERT Philippe</v>
      </c>
      <c r="D24" s="141">
        <f>Saisies!M54</f>
        <v>1052</v>
      </c>
      <c r="E24" s="141">
        <f>Saisies!N54</f>
        <v>6</v>
      </c>
      <c r="F24" s="142">
        <f>Saisies!O54</f>
        <v>175.33333333333334</v>
      </c>
      <c r="G24" s="143">
        <f t="shared" si="0"/>
        <v>14</v>
      </c>
      <c r="H24" s="141">
        <f>Saisies!P54</f>
        <v>1262</v>
      </c>
      <c r="I24" s="143">
        <f t="shared" si="1"/>
        <v>17</v>
      </c>
    </row>
    <row r="25" spans="1:13" ht="12.75">
      <c r="A25" s="149">
        <v>15</v>
      </c>
      <c r="B25" s="139" t="str">
        <f>Saisies!D19</f>
        <v>3 47841</v>
      </c>
      <c r="C25" s="140" t="str">
        <f>Saisies!E19</f>
        <v>TOUTAIN Damien</v>
      </c>
      <c r="D25" s="141">
        <f>Saisies!M19</f>
        <v>1052</v>
      </c>
      <c r="E25" s="141">
        <f>Saisies!N19</f>
        <v>6</v>
      </c>
      <c r="F25" s="142">
        <f>Saisies!O19</f>
        <v>175.33333333333334</v>
      </c>
      <c r="G25" s="143">
        <f t="shared" si="0"/>
        <v>14</v>
      </c>
      <c r="H25" s="141">
        <f>Saisies!P19</f>
        <v>1208</v>
      </c>
      <c r="I25" s="143">
        <f t="shared" si="1"/>
        <v>28</v>
      </c>
      <c r="K25" s="4"/>
      <c r="L25" s="4"/>
      <c r="M25" s="4"/>
    </row>
    <row r="26" spans="1:9" ht="12.75">
      <c r="A26" s="149">
        <v>16</v>
      </c>
      <c r="B26" s="139" t="str">
        <f>Saisies!D66</f>
        <v>87 52459</v>
      </c>
      <c r="C26" s="140" t="str">
        <f>Saisies!E66</f>
        <v>DALL'AGNOL Annick</v>
      </c>
      <c r="D26" s="141">
        <f>Saisies!M66</f>
        <v>1047</v>
      </c>
      <c r="E26" s="141">
        <f>Saisies!N66</f>
        <v>6</v>
      </c>
      <c r="F26" s="142">
        <f>Saisies!O66</f>
        <v>174.5</v>
      </c>
      <c r="G26" s="143">
        <f t="shared" si="0"/>
        <v>16</v>
      </c>
      <c r="H26" s="141">
        <f>Saisies!P66</f>
        <v>1281</v>
      </c>
      <c r="I26" s="143">
        <f t="shared" si="1"/>
        <v>13</v>
      </c>
    </row>
    <row r="27" spans="1:9" ht="12.75">
      <c r="A27" s="149">
        <v>17</v>
      </c>
      <c r="B27" s="139" t="str">
        <f>Saisies!D103</f>
        <v>7 93267</v>
      </c>
      <c r="C27" s="140" t="str">
        <f>Saisies!E103</f>
        <v>LECROQ Jean-Michel</v>
      </c>
      <c r="D27" s="141">
        <f>Saisies!M103</f>
        <v>1042</v>
      </c>
      <c r="E27" s="141">
        <f>Saisies!N103</f>
        <v>6</v>
      </c>
      <c r="F27" s="142">
        <f>Saisies!O103</f>
        <v>173.66666666666666</v>
      </c>
      <c r="G27" s="143">
        <f t="shared" si="0"/>
        <v>17</v>
      </c>
      <c r="H27" s="141">
        <f>Saisies!P103</f>
        <v>1276</v>
      </c>
      <c r="I27" s="143">
        <f t="shared" si="1"/>
        <v>15</v>
      </c>
    </row>
    <row r="28" spans="1:9" ht="12.75">
      <c r="A28" s="149">
        <v>18</v>
      </c>
      <c r="B28" s="139" t="str">
        <f>Saisies!D46</f>
        <v>6 91887</v>
      </c>
      <c r="C28" s="140" t="str">
        <f>Saisies!E46</f>
        <v>TOUTAIN Daniel</v>
      </c>
      <c r="D28" s="141">
        <f>Saisies!M46</f>
        <v>1039</v>
      </c>
      <c r="E28" s="141">
        <f>Saisies!N46</f>
        <v>6</v>
      </c>
      <c r="F28" s="142">
        <f>Saisies!O46</f>
        <v>173.16666666666666</v>
      </c>
      <c r="G28" s="143">
        <f t="shared" si="0"/>
        <v>18</v>
      </c>
      <c r="H28" s="141">
        <f>Saisies!P46</f>
        <v>1291</v>
      </c>
      <c r="I28" s="143">
        <f t="shared" si="1"/>
        <v>7</v>
      </c>
    </row>
    <row r="29" spans="1:9" ht="12.75">
      <c r="A29" s="149">
        <v>19</v>
      </c>
      <c r="B29" s="139" t="str">
        <f>Saisies!D108</f>
        <v>5 88588</v>
      </c>
      <c r="C29" s="140" t="str">
        <f>Saisies!E108</f>
        <v>AUGER Philippe</v>
      </c>
      <c r="D29" s="141">
        <f>Saisies!M108</f>
        <v>1035</v>
      </c>
      <c r="E29" s="141">
        <f>Saisies!N108</f>
        <v>6</v>
      </c>
      <c r="F29" s="142">
        <f>Saisies!O108</f>
        <v>172.5</v>
      </c>
      <c r="G29" s="143">
        <f t="shared" si="0"/>
        <v>19</v>
      </c>
      <c r="H29" s="141">
        <f>Saisies!P108</f>
        <v>1227</v>
      </c>
      <c r="I29" s="143">
        <f t="shared" si="1"/>
        <v>26</v>
      </c>
    </row>
    <row r="30" spans="1:9" ht="12.75">
      <c r="A30" s="149">
        <v>20</v>
      </c>
      <c r="B30" s="139" t="str">
        <f>Saisies!D82</f>
        <v>85 17965</v>
      </c>
      <c r="C30" s="140" t="str">
        <f>Saisies!E82</f>
        <v>BAUDU Lionel</v>
      </c>
      <c r="D30" s="141">
        <f>Saisies!M82</f>
        <v>1030</v>
      </c>
      <c r="E30" s="141">
        <f>Saisies!N82</f>
        <v>6</v>
      </c>
      <c r="F30" s="142">
        <f>Saisies!O82</f>
        <v>171.66666666666666</v>
      </c>
      <c r="G30" s="143">
        <f t="shared" si="0"/>
        <v>20</v>
      </c>
      <c r="H30" s="141">
        <f>Saisies!P82</f>
        <v>1174</v>
      </c>
      <c r="I30" s="143">
        <f t="shared" si="1"/>
        <v>37</v>
      </c>
    </row>
    <row r="31" spans="1:9" ht="12.75">
      <c r="A31" s="149">
        <v>21</v>
      </c>
      <c r="B31" s="139" t="str">
        <f>Saisies!D80</f>
        <v>89 59436</v>
      </c>
      <c r="C31" s="140" t="str">
        <f>Saisies!E80</f>
        <v>BOURLET Michel</v>
      </c>
      <c r="D31" s="141">
        <f>Saisies!M80</f>
        <v>1020</v>
      </c>
      <c r="E31" s="141">
        <f>Saisies!N80</f>
        <v>6</v>
      </c>
      <c r="F31" s="142">
        <f>Saisies!O80</f>
        <v>170</v>
      </c>
      <c r="G31" s="143">
        <f t="shared" si="0"/>
        <v>21</v>
      </c>
      <c r="H31" s="141">
        <f>Saisies!P80</f>
        <v>1260</v>
      </c>
      <c r="I31" s="143">
        <f t="shared" si="1"/>
        <v>18</v>
      </c>
    </row>
    <row r="32" spans="1:9" ht="12.75">
      <c r="A32" s="149">
        <v>22</v>
      </c>
      <c r="B32" s="139" t="str">
        <f>Saisies!D38</f>
        <v>7 93025</v>
      </c>
      <c r="C32" s="140" t="str">
        <f>Saisies!E38</f>
        <v>LELONG Romain</v>
      </c>
      <c r="D32" s="141">
        <f>Saisies!M38</f>
        <v>1005</v>
      </c>
      <c r="E32" s="141">
        <f>Saisies!N38</f>
        <v>6</v>
      </c>
      <c r="F32" s="142">
        <f>Saisies!O38</f>
        <v>167.5</v>
      </c>
      <c r="G32" s="143">
        <f t="shared" si="0"/>
        <v>22</v>
      </c>
      <c r="H32" s="141">
        <f>Saisies!P38</f>
        <v>1239</v>
      </c>
      <c r="I32" s="143">
        <f t="shared" si="1"/>
        <v>24</v>
      </c>
    </row>
    <row r="33" spans="1:9" ht="12.75">
      <c r="A33" s="149">
        <v>23</v>
      </c>
      <c r="B33" s="139" t="str">
        <f>Saisies!D40</f>
        <v>3 47987</v>
      </c>
      <c r="C33" s="140" t="str">
        <f>Saisies!E40</f>
        <v>LALLEMAND Vincent</v>
      </c>
      <c r="D33" s="141">
        <f>Saisies!M40</f>
        <v>1004</v>
      </c>
      <c r="E33" s="141">
        <f>Saisies!N40</f>
        <v>6</v>
      </c>
      <c r="F33" s="142">
        <f>Saisies!O40</f>
        <v>167.33333333333334</v>
      </c>
      <c r="G33" s="143">
        <f t="shared" si="0"/>
        <v>23</v>
      </c>
      <c r="H33" s="141">
        <f>Saisies!P40</f>
        <v>1268</v>
      </c>
      <c r="I33" s="143">
        <f t="shared" si="1"/>
        <v>16</v>
      </c>
    </row>
    <row r="34" spans="1:9" ht="12.75">
      <c r="A34" s="149">
        <v>24</v>
      </c>
      <c r="B34" s="139" t="str">
        <f>Saisies!D89</f>
        <v>8 96537</v>
      </c>
      <c r="C34" s="140" t="str">
        <f>Saisies!E89</f>
        <v>GHESQUIER Lydie</v>
      </c>
      <c r="D34" s="141">
        <f>Saisies!M89</f>
        <v>1001</v>
      </c>
      <c r="E34" s="141">
        <f>Saisies!N89</f>
        <v>6</v>
      </c>
      <c r="F34" s="142">
        <f>Saisies!O89</f>
        <v>166.83333333333334</v>
      </c>
      <c r="G34" s="143">
        <f t="shared" si="0"/>
        <v>24</v>
      </c>
      <c r="H34" s="141">
        <f>Saisies!P89</f>
        <v>1259</v>
      </c>
      <c r="I34" s="143">
        <f t="shared" si="1"/>
        <v>19</v>
      </c>
    </row>
    <row r="35" spans="1:10" ht="12.75">
      <c r="A35" s="149">
        <v>25</v>
      </c>
      <c r="B35" s="139" t="str">
        <f>Saisies!D88</f>
        <v>0 60313</v>
      </c>
      <c r="C35" s="140" t="str">
        <f>Saisies!E88</f>
        <v>CHEVALIER Cédric</v>
      </c>
      <c r="D35" s="141">
        <f>Saisies!M88</f>
        <v>1001</v>
      </c>
      <c r="E35" s="141">
        <f>Saisies!N88</f>
        <v>6</v>
      </c>
      <c r="F35" s="142">
        <f>Saisies!O88</f>
        <v>166.83333333333334</v>
      </c>
      <c r="G35" s="143">
        <f t="shared" si="0"/>
        <v>24</v>
      </c>
      <c r="H35" s="141">
        <f>Saisies!P88</f>
        <v>1181</v>
      </c>
      <c r="I35" s="143">
        <f t="shared" si="1"/>
        <v>36</v>
      </c>
      <c r="J35" s="4"/>
    </row>
    <row r="36" spans="1:10" ht="12.75">
      <c r="A36" s="149">
        <v>26</v>
      </c>
      <c r="B36" s="139" t="str">
        <f>Saisies!D94</f>
        <v>7 94798</v>
      </c>
      <c r="C36" s="140" t="str">
        <f>Saisies!E94</f>
        <v>CHAUSSEE Frédéric</v>
      </c>
      <c r="D36" s="141">
        <f>Saisies!M94</f>
        <v>997</v>
      </c>
      <c r="E36" s="141">
        <f>Saisies!N94</f>
        <v>6</v>
      </c>
      <c r="F36" s="142">
        <f>Saisies!O94</f>
        <v>166.16666666666666</v>
      </c>
      <c r="G36" s="143">
        <f t="shared" si="0"/>
        <v>26</v>
      </c>
      <c r="H36" s="141">
        <f>Saisies!P94</f>
        <v>1225</v>
      </c>
      <c r="I36" s="143">
        <f t="shared" si="1"/>
        <v>27</v>
      </c>
      <c r="J36" s="4"/>
    </row>
    <row r="37" spans="1:10" ht="12.75">
      <c r="A37" s="149">
        <v>27</v>
      </c>
      <c r="B37" s="139" t="str">
        <f>+Saisies!D24</f>
        <v>13 104899</v>
      </c>
      <c r="C37" s="140" t="str">
        <f>+Saisies!E24</f>
        <v>LEBIDOIS Alexis</v>
      </c>
      <c r="D37" s="141">
        <f>+Saisies!M24</f>
        <v>993</v>
      </c>
      <c r="E37" s="141">
        <f>+Saisies!N24</f>
        <v>6</v>
      </c>
      <c r="F37" s="142">
        <f>+Saisies!O24</f>
        <v>165.5</v>
      </c>
      <c r="G37" s="143">
        <f t="shared" si="0"/>
        <v>27</v>
      </c>
      <c r="H37" s="141">
        <f>+Saisies!P24</f>
        <v>1287</v>
      </c>
      <c r="I37" s="143">
        <f t="shared" si="1"/>
        <v>10</v>
      </c>
      <c r="J37" s="4"/>
    </row>
    <row r="38" spans="1:10" ht="12.75">
      <c r="A38" s="149">
        <v>28</v>
      </c>
      <c r="B38" s="139" t="str">
        <f>Saisies!D87</f>
        <v>11 102311</v>
      </c>
      <c r="C38" s="140" t="str">
        <f>Saisies!E87</f>
        <v>MONTAUFROY Martial</v>
      </c>
      <c r="D38" s="141">
        <f>Saisies!M87</f>
        <v>991</v>
      </c>
      <c r="E38" s="141">
        <f>Saisies!N87</f>
        <v>6</v>
      </c>
      <c r="F38" s="142">
        <f>Saisies!O87</f>
        <v>165.16666666666666</v>
      </c>
      <c r="G38" s="143">
        <f t="shared" si="0"/>
        <v>28</v>
      </c>
      <c r="H38" s="141">
        <f>Saisies!P87</f>
        <v>1159</v>
      </c>
      <c r="I38" s="143">
        <f t="shared" si="1"/>
        <v>41</v>
      </c>
      <c r="J38" s="4"/>
    </row>
    <row r="39" spans="1:10" ht="12.75">
      <c r="A39" s="149">
        <v>29</v>
      </c>
      <c r="B39" s="139" t="str">
        <f>Saisies!D68</f>
        <v>7 93013</v>
      </c>
      <c r="C39" s="140" t="str">
        <f>Saisies!E68</f>
        <v>BILLAUX Vivien</v>
      </c>
      <c r="D39" s="141">
        <f>Saisies!M68</f>
        <v>977</v>
      </c>
      <c r="E39" s="141">
        <f>Saisies!N68</f>
        <v>6</v>
      </c>
      <c r="F39" s="142">
        <f>Saisies!O68</f>
        <v>162.83333333333334</v>
      </c>
      <c r="G39" s="143">
        <f t="shared" si="0"/>
        <v>29</v>
      </c>
      <c r="H39" s="141">
        <f>Saisies!P68</f>
        <v>1121</v>
      </c>
      <c r="I39" s="143">
        <f t="shared" si="1"/>
        <v>45</v>
      </c>
      <c r="J39" s="4"/>
    </row>
    <row r="40" spans="1:10" ht="12.75">
      <c r="A40" s="149">
        <v>30</v>
      </c>
      <c r="B40" s="139" t="str">
        <f>Saisies!D47</f>
        <v>92 67063</v>
      </c>
      <c r="C40" s="140" t="str">
        <f>Saisies!E47</f>
        <v>PETIT Marie-Claude</v>
      </c>
      <c r="D40" s="141">
        <f>Saisies!M47</f>
        <v>956</v>
      </c>
      <c r="E40" s="141">
        <f>Saisies!N47</f>
        <v>6</v>
      </c>
      <c r="F40" s="142">
        <f>Saisies!O47</f>
        <v>159.33333333333334</v>
      </c>
      <c r="G40" s="143">
        <f t="shared" si="0"/>
        <v>30</v>
      </c>
      <c r="H40" s="141">
        <f>Saisies!P47</f>
        <v>1208</v>
      </c>
      <c r="I40" s="143">
        <f t="shared" si="1"/>
        <v>28</v>
      </c>
      <c r="J40" s="4"/>
    </row>
    <row r="41" spans="1:10" s="1" customFormat="1" ht="12.75">
      <c r="A41" s="149">
        <v>31</v>
      </c>
      <c r="B41" s="139" t="str">
        <f>Saisies!D4</f>
        <v>13 105541</v>
      </c>
      <c r="C41" s="140" t="str">
        <f>Saisies!E4</f>
        <v>GERMAIN Arnaud</v>
      </c>
      <c r="D41" s="141">
        <f>Saisies!M4</f>
        <v>956</v>
      </c>
      <c r="E41" s="141">
        <f>Saisies!N4</f>
        <v>6</v>
      </c>
      <c r="F41" s="142">
        <f>Saisies!O4</f>
        <v>159.33333333333334</v>
      </c>
      <c r="G41" s="143">
        <f t="shared" si="0"/>
        <v>30</v>
      </c>
      <c r="H41" s="141">
        <f>Saisies!P4</f>
        <v>1190</v>
      </c>
      <c r="I41" s="143">
        <f t="shared" si="1"/>
        <v>33</v>
      </c>
      <c r="J41" s="4"/>
    </row>
    <row r="42" spans="1:10" s="1" customFormat="1" ht="12.75">
      <c r="A42" s="149">
        <v>32</v>
      </c>
      <c r="B42" s="139" t="str">
        <f>Saisies!D53</f>
        <v>5 88431</v>
      </c>
      <c r="C42" s="140" t="str">
        <f>Saisies!E53</f>
        <v>ROBERT Nadine</v>
      </c>
      <c r="D42" s="141">
        <f>Saisies!M53</f>
        <v>949</v>
      </c>
      <c r="E42" s="141">
        <f>Saisies!N53</f>
        <v>6</v>
      </c>
      <c r="F42" s="142">
        <f>Saisies!O53</f>
        <v>158.16666666666666</v>
      </c>
      <c r="G42" s="143">
        <f t="shared" si="0"/>
        <v>32</v>
      </c>
      <c r="H42" s="141">
        <f>Saisies!P53</f>
        <v>1189</v>
      </c>
      <c r="I42" s="143">
        <f t="shared" si="1"/>
        <v>34</v>
      </c>
      <c r="J42" s="4"/>
    </row>
    <row r="43" spans="1:10" s="1" customFormat="1" ht="12.75">
      <c r="A43" s="149">
        <v>33</v>
      </c>
      <c r="B43" s="139" t="str">
        <f>Saisies!D52</f>
        <v>13 104520</v>
      </c>
      <c r="C43" s="140" t="str">
        <f>Saisies!E52</f>
        <v>CAHARD Morgan</v>
      </c>
      <c r="D43" s="141">
        <f>Saisies!M52</f>
        <v>944</v>
      </c>
      <c r="E43" s="141">
        <f>Saisies!N52</f>
        <v>6</v>
      </c>
      <c r="F43" s="142">
        <f>Saisies!O52</f>
        <v>157.33333333333334</v>
      </c>
      <c r="G43" s="143">
        <f t="shared" si="0"/>
        <v>33</v>
      </c>
      <c r="H43" s="141">
        <f>Saisies!P52</f>
        <v>1196</v>
      </c>
      <c r="I43" s="143">
        <f t="shared" si="1"/>
        <v>32</v>
      </c>
      <c r="J43" s="4"/>
    </row>
    <row r="44" spans="1:10" s="1" customFormat="1" ht="12.75">
      <c r="A44" s="149">
        <v>34</v>
      </c>
      <c r="B44" s="139" t="str">
        <f>Saisies!D32</f>
        <v>12 104191</v>
      </c>
      <c r="C44" s="140" t="str">
        <f>Saisies!E32</f>
        <v>VIRLOUVET Olivier</v>
      </c>
      <c r="D44" s="141">
        <f>Saisies!M32</f>
        <v>943</v>
      </c>
      <c r="E44" s="141">
        <f>Saisies!N32</f>
        <v>6</v>
      </c>
      <c r="F44" s="142">
        <f>Saisies!O32</f>
        <v>157.16666666666666</v>
      </c>
      <c r="G44" s="143">
        <f t="shared" si="0"/>
        <v>34</v>
      </c>
      <c r="H44" s="141">
        <f>Saisies!P32</f>
        <v>1165</v>
      </c>
      <c r="I44" s="143">
        <f t="shared" si="1"/>
        <v>39</v>
      </c>
      <c r="J44" s="4"/>
    </row>
    <row r="45" spans="1:10" s="1" customFormat="1" ht="12.75">
      <c r="A45" s="149">
        <v>35</v>
      </c>
      <c r="B45" s="139" t="str">
        <f>Saisies!D12</f>
        <v>11 102358</v>
      </c>
      <c r="C45" s="140" t="str">
        <f>Saisies!E12</f>
        <v>DURECU Sébastien</v>
      </c>
      <c r="D45" s="141">
        <f>Saisies!M12</f>
        <v>936</v>
      </c>
      <c r="E45" s="141">
        <f>Saisies!N12</f>
        <v>6</v>
      </c>
      <c r="F45" s="142">
        <f>Saisies!O12</f>
        <v>156</v>
      </c>
      <c r="G45" s="143">
        <f t="shared" si="0"/>
        <v>35</v>
      </c>
      <c r="H45" s="141">
        <f>Saisies!P12</f>
        <v>1182</v>
      </c>
      <c r="I45" s="143">
        <f t="shared" si="1"/>
        <v>35</v>
      </c>
      <c r="J45" s="4"/>
    </row>
    <row r="46" spans="1:10" s="1" customFormat="1" ht="12.75">
      <c r="A46" s="149">
        <v>36</v>
      </c>
      <c r="B46" s="139" t="str">
        <f>Saisies!D81</f>
        <v>11 101207</v>
      </c>
      <c r="C46" s="140" t="str">
        <f>Saisies!E81</f>
        <v>COUSIN Odile</v>
      </c>
      <c r="D46" s="141">
        <f>Saisies!M81</f>
        <v>930</v>
      </c>
      <c r="E46" s="141">
        <f>Saisies!N81</f>
        <v>6</v>
      </c>
      <c r="F46" s="142">
        <f>Saisies!O81</f>
        <v>155</v>
      </c>
      <c r="G46" s="143">
        <f t="shared" si="0"/>
        <v>36</v>
      </c>
      <c r="H46" s="141">
        <f>Saisies!P81</f>
        <v>1290</v>
      </c>
      <c r="I46" s="143">
        <f t="shared" si="1"/>
        <v>8</v>
      </c>
      <c r="J46" s="4"/>
    </row>
    <row r="47" spans="1:10" s="1" customFormat="1" ht="12.75">
      <c r="A47" s="149">
        <v>37</v>
      </c>
      <c r="B47" s="139" t="str">
        <f>Saisies!D3</f>
        <v>3 64878</v>
      </c>
      <c r="C47" s="140" t="str">
        <f>Saisies!E3</f>
        <v>AGOSTON Agnès</v>
      </c>
      <c r="D47" s="141">
        <f>Saisies!M3</f>
        <v>928</v>
      </c>
      <c r="E47" s="141">
        <f>Saisies!N3</f>
        <v>6</v>
      </c>
      <c r="F47" s="142">
        <f>Saisies!O3</f>
        <v>154.66666666666666</v>
      </c>
      <c r="G47" s="143">
        <f t="shared" si="0"/>
        <v>37</v>
      </c>
      <c r="H47" s="141">
        <f>Saisies!P3</f>
        <v>1162</v>
      </c>
      <c r="I47" s="143">
        <f t="shared" si="1"/>
        <v>40</v>
      </c>
      <c r="J47" s="4"/>
    </row>
    <row r="48" spans="1:10" s="1" customFormat="1" ht="12.75">
      <c r="A48" s="149">
        <v>38</v>
      </c>
      <c r="B48" s="139" t="str">
        <f>Saisies!D39</f>
        <v>85 35912</v>
      </c>
      <c r="C48" s="140" t="str">
        <f>Saisies!E39</f>
        <v>SOMVILLE Angélina</v>
      </c>
      <c r="D48" s="141">
        <f>Saisies!M39</f>
        <v>925</v>
      </c>
      <c r="E48" s="141">
        <f>Saisies!N39</f>
        <v>6</v>
      </c>
      <c r="F48" s="142">
        <f>Saisies!O39</f>
        <v>154.16666666666666</v>
      </c>
      <c r="G48" s="143">
        <f t="shared" si="0"/>
        <v>38</v>
      </c>
      <c r="H48" s="141">
        <f>Saisies!P39</f>
        <v>1159</v>
      </c>
      <c r="I48" s="143">
        <f t="shared" si="1"/>
        <v>41</v>
      </c>
      <c r="J48" s="4"/>
    </row>
    <row r="49" spans="1:10" s="1" customFormat="1" ht="12.75">
      <c r="A49" s="149">
        <v>39</v>
      </c>
      <c r="B49" s="139" t="str">
        <f>Saisies!D17</f>
        <v>13 104953</v>
      </c>
      <c r="C49" s="140" t="str">
        <f>Saisies!E17</f>
        <v>TOUTAIN Magalie</v>
      </c>
      <c r="D49" s="141">
        <f>Saisies!M17</f>
        <v>913</v>
      </c>
      <c r="E49" s="141">
        <f>Saisies!N17</f>
        <v>6</v>
      </c>
      <c r="F49" s="142">
        <f>Saisies!O17</f>
        <v>152.16666666666666</v>
      </c>
      <c r="G49" s="143">
        <f t="shared" si="0"/>
        <v>39</v>
      </c>
      <c r="H49" s="141">
        <f>Saisies!P17</f>
        <v>1255</v>
      </c>
      <c r="I49" s="143">
        <f t="shared" si="1"/>
        <v>21</v>
      </c>
      <c r="J49" s="4"/>
    </row>
    <row r="50" spans="1:10" s="1" customFormat="1" ht="12.75">
      <c r="A50" s="149">
        <v>40</v>
      </c>
      <c r="B50" s="139" t="str">
        <f>Saisies!D67</f>
        <v>7 93017</v>
      </c>
      <c r="C50" s="140" t="str">
        <f>Saisies!E67</f>
        <v>LECOURT Pascal</v>
      </c>
      <c r="D50" s="141">
        <f>Saisies!M67</f>
        <v>903</v>
      </c>
      <c r="E50" s="141">
        <f>Saisies!N67</f>
        <v>6</v>
      </c>
      <c r="F50" s="142">
        <f>Saisies!O67</f>
        <v>150.5</v>
      </c>
      <c r="G50" s="143">
        <f t="shared" si="0"/>
        <v>40</v>
      </c>
      <c r="H50" s="141">
        <f>Saisies!P67</f>
        <v>1155</v>
      </c>
      <c r="I50" s="143">
        <f t="shared" si="1"/>
        <v>44</v>
      </c>
      <c r="J50" s="4"/>
    </row>
    <row r="51" spans="1:10" s="1" customFormat="1" ht="12.75">
      <c r="A51" s="149">
        <v>41</v>
      </c>
      <c r="B51" s="139" t="str">
        <f>Saisies!D74</f>
        <v>94 73543</v>
      </c>
      <c r="C51" s="140" t="str">
        <f>Saisies!E74</f>
        <v>LE MENN Nadia</v>
      </c>
      <c r="D51" s="141">
        <f>Saisies!M74</f>
        <v>896</v>
      </c>
      <c r="E51" s="141">
        <f>Saisies!N74</f>
        <v>6</v>
      </c>
      <c r="F51" s="142">
        <f>Saisies!O74</f>
        <v>149.33333333333334</v>
      </c>
      <c r="G51" s="143">
        <f t="shared" si="0"/>
        <v>41</v>
      </c>
      <c r="H51" s="141">
        <f>Saisies!P74</f>
        <v>1232</v>
      </c>
      <c r="I51" s="143">
        <f t="shared" si="1"/>
        <v>25</v>
      </c>
      <c r="J51" s="4"/>
    </row>
    <row r="52" spans="1:10" s="1" customFormat="1" ht="12.75">
      <c r="A52" s="149">
        <v>42</v>
      </c>
      <c r="B52" s="139" t="str">
        <f>Saisies!D109</f>
        <v>0 60588</v>
      </c>
      <c r="C52" s="140" t="str">
        <f>Saisies!E109</f>
        <v>HARDOUIN Martine</v>
      </c>
      <c r="D52" s="141">
        <f>Saisies!M109</f>
        <v>874</v>
      </c>
      <c r="E52" s="141">
        <f>Saisies!N109</f>
        <v>6</v>
      </c>
      <c r="F52" s="142">
        <f>Saisies!O109</f>
        <v>145.66666666666666</v>
      </c>
      <c r="G52" s="143">
        <f t="shared" si="0"/>
        <v>42</v>
      </c>
      <c r="H52" s="141">
        <f>Saisies!P109</f>
        <v>1156</v>
      </c>
      <c r="I52" s="143">
        <f t="shared" si="1"/>
        <v>43</v>
      </c>
      <c r="J52" s="4"/>
    </row>
    <row r="53" spans="1:10" s="1" customFormat="1" ht="12.75">
      <c r="A53" s="149">
        <v>43</v>
      </c>
      <c r="B53" s="139" t="str">
        <f>Saisies!D11</f>
        <v>11 102359</v>
      </c>
      <c r="C53" s="140" t="str">
        <f>Saisies!E11</f>
        <v>DURECU Marie-laure</v>
      </c>
      <c r="D53" s="141">
        <f>Saisies!M11</f>
        <v>854</v>
      </c>
      <c r="E53" s="141">
        <f>Saisies!N11</f>
        <v>6</v>
      </c>
      <c r="F53" s="142">
        <f>Saisies!O11</f>
        <v>142.33333333333334</v>
      </c>
      <c r="G53" s="143">
        <f t="shared" si="0"/>
        <v>43</v>
      </c>
      <c r="H53" s="141">
        <f>Saisies!P11</f>
        <v>1202</v>
      </c>
      <c r="I53" s="143">
        <f t="shared" si="1"/>
        <v>31</v>
      </c>
      <c r="J53" s="4"/>
    </row>
    <row r="54" spans="1:10" s="1" customFormat="1" ht="12.75">
      <c r="A54" s="149">
        <v>44</v>
      </c>
      <c r="B54" s="139" t="str">
        <f>Saisies!D33</f>
        <v>87 51752</v>
      </c>
      <c r="C54" s="140" t="str">
        <f>Saisies!E33</f>
        <v>CORUBLE Denis</v>
      </c>
      <c r="D54" s="141">
        <f>Saisies!M33</f>
        <v>834</v>
      </c>
      <c r="E54" s="141">
        <f>Saisies!N33</f>
        <v>6</v>
      </c>
      <c r="F54" s="142">
        <f>Saisies!O33</f>
        <v>139</v>
      </c>
      <c r="G54" s="143">
        <f t="shared" si="0"/>
        <v>44</v>
      </c>
      <c r="H54" s="141">
        <f>Saisies!P33</f>
        <v>1110</v>
      </c>
      <c r="I54" s="143">
        <f t="shared" si="1"/>
        <v>46</v>
      </c>
      <c r="J54" s="4"/>
    </row>
    <row r="55" spans="1:10" s="1" customFormat="1" ht="12.75">
      <c r="A55" s="149">
        <v>45</v>
      </c>
      <c r="B55" s="139" t="str">
        <f>Saisies!D31</f>
        <v>14 106928</v>
      </c>
      <c r="C55" s="140" t="str">
        <f>Saisies!E31</f>
        <v>VIRLOUVET Laura</v>
      </c>
      <c r="D55" s="141">
        <f>Saisies!M31</f>
        <v>818</v>
      </c>
      <c r="E55" s="141">
        <f>Saisies!N31</f>
        <v>6</v>
      </c>
      <c r="F55" s="142">
        <f>Saisies!O31</f>
        <v>136.33333333333334</v>
      </c>
      <c r="G55" s="143">
        <f t="shared" si="0"/>
        <v>45</v>
      </c>
      <c r="H55" s="141">
        <f>Saisies!P31</f>
        <v>1172</v>
      </c>
      <c r="I55" s="143">
        <f t="shared" si="1"/>
        <v>38</v>
      </c>
      <c r="J55" s="4"/>
    </row>
    <row r="56" spans="1:10" s="1" customFormat="1" ht="12.75">
      <c r="A56" s="149">
        <v>46</v>
      </c>
      <c r="B56" s="139" t="str">
        <f>Saisies!D101</f>
        <v>12 104194</v>
      </c>
      <c r="C56" s="140" t="str">
        <f>Saisies!E101</f>
        <v>LEMONNIER Morgane</v>
      </c>
      <c r="D56" s="141">
        <f>Saisies!M101</f>
        <v>815</v>
      </c>
      <c r="E56" s="141">
        <f>Saisies!N101</f>
        <v>6</v>
      </c>
      <c r="F56" s="142">
        <f>Saisies!O101</f>
        <v>135.83333333333334</v>
      </c>
      <c r="G56" s="143">
        <f t="shared" si="0"/>
        <v>46</v>
      </c>
      <c r="H56" s="141">
        <f>Saisies!P101</f>
        <v>1079</v>
      </c>
      <c r="I56" s="143">
        <f t="shared" si="1"/>
        <v>47</v>
      </c>
      <c r="J56" s="4"/>
    </row>
    <row r="57" spans="1:10" s="1" customFormat="1" ht="12.75">
      <c r="A57" s="149">
        <v>47</v>
      </c>
      <c r="B57" s="139" t="str">
        <f>+Saisies!D25</f>
        <v>12 104193</v>
      </c>
      <c r="C57" s="140" t="str">
        <f>+Saisies!E25</f>
        <v>GRENON Hélène</v>
      </c>
      <c r="D57" s="141">
        <f>+Saisies!M25</f>
        <v>770</v>
      </c>
      <c r="E57" s="141">
        <f>+Saisies!N25</f>
        <v>6</v>
      </c>
      <c r="F57" s="142">
        <f>+Saisies!O25</f>
        <v>128.33333333333334</v>
      </c>
      <c r="G57" s="143">
        <f t="shared" si="0"/>
        <v>47</v>
      </c>
      <c r="H57" s="141">
        <f>+Saisies!P25</f>
        <v>1244</v>
      </c>
      <c r="I57" s="143">
        <f t="shared" si="1"/>
        <v>22</v>
      </c>
      <c r="J57" s="4"/>
    </row>
    <row r="58" spans="1:10" s="1" customFormat="1" ht="12.75">
      <c r="A58" s="149">
        <v>48</v>
      </c>
      <c r="B58" s="139" t="str">
        <f>Saisies!D95</f>
        <v>5 88429</v>
      </c>
      <c r="C58" s="140" t="str">
        <f>Saisies!E95</f>
        <v>RENIOU Nelly</v>
      </c>
      <c r="D58" s="141">
        <f>Saisies!M95</f>
        <v>725</v>
      </c>
      <c r="E58" s="141">
        <f>Saisies!N95</f>
        <v>6</v>
      </c>
      <c r="F58" s="142">
        <f>Saisies!O95</f>
        <v>120.83333333333333</v>
      </c>
      <c r="G58" s="143">
        <f t="shared" si="0"/>
        <v>48</v>
      </c>
      <c r="H58" s="141">
        <f>Saisies!P95</f>
        <v>1073</v>
      </c>
      <c r="I58" s="143">
        <f t="shared" si="1"/>
        <v>48</v>
      </c>
      <c r="J58" s="4"/>
    </row>
    <row r="59" spans="1:10" s="1" customFormat="1" ht="12.75">
      <c r="A59" s="75"/>
      <c r="B59" s="76"/>
      <c r="C59" s="77"/>
      <c r="D59" s="78"/>
      <c r="E59" s="78"/>
      <c r="F59" s="78"/>
      <c r="G59" s="78"/>
      <c r="H59" s="78"/>
      <c r="I59" s="40"/>
      <c r="J59" s="4"/>
    </row>
    <row r="60" spans="1:10" s="1" customFormat="1" ht="12.75">
      <c r="A60" s="75"/>
      <c r="B60" s="76"/>
      <c r="C60" s="77"/>
      <c r="D60" s="78"/>
      <c r="E60" s="78"/>
      <c r="F60" s="78"/>
      <c r="G60" s="78"/>
      <c r="H60" s="78"/>
      <c r="I60" s="40"/>
      <c r="J60" s="4"/>
    </row>
    <row r="61" spans="1:10" s="1" customFormat="1" ht="12.75">
      <c r="A61" s="75"/>
      <c r="B61" s="76"/>
      <c r="C61" s="77"/>
      <c r="D61" s="78"/>
      <c r="E61" s="78"/>
      <c r="F61" s="78"/>
      <c r="G61" s="78"/>
      <c r="H61" s="78"/>
      <c r="I61" s="40"/>
      <c r="J61" s="4"/>
    </row>
    <row r="62" spans="1:10" s="1" customFormat="1" ht="12.75">
      <c r="A62" s="75"/>
      <c r="B62" s="76"/>
      <c r="C62" s="77"/>
      <c r="D62" s="78"/>
      <c r="E62" s="78"/>
      <c r="F62" s="78"/>
      <c r="G62" s="78"/>
      <c r="H62" s="78"/>
      <c r="I62" s="40"/>
      <c r="J62" s="4"/>
    </row>
    <row r="63" spans="1:10" s="1" customFormat="1" ht="12.75">
      <c r="A63" s="75"/>
      <c r="B63" s="76"/>
      <c r="C63" s="77"/>
      <c r="D63" s="78"/>
      <c r="E63" s="78"/>
      <c r="F63" s="78"/>
      <c r="G63" s="78"/>
      <c r="H63" s="78"/>
      <c r="I63" s="40"/>
      <c r="J63" s="4"/>
    </row>
    <row r="64" spans="1:10" s="1" customFormat="1" ht="12.75">
      <c r="A64" s="75"/>
      <c r="B64" s="76"/>
      <c r="C64" s="77"/>
      <c r="D64" s="78"/>
      <c r="E64" s="78"/>
      <c r="F64" s="78"/>
      <c r="G64" s="78"/>
      <c r="H64" s="78"/>
      <c r="I64" s="40"/>
      <c r="J64" s="4"/>
    </row>
    <row r="65" spans="1:10" s="1" customFormat="1" ht="12.75">
      <c r="A65" s="75"/>
      <c r="B65" s="76"/>
      <c r="C65" s="77"/>
      <c r="D65" s="78"/>
      <c r="E65" s="78"/>
      <c r="F65" s="78"/>
      <c r="G65" s="78"/>
      <c r="H65" s="78"/>
      <c r="I65" s="40"/>
      <c r="J65" s="4"/>
    </row>
    <row r="66" spans="1:10" s="1" customFormat="1" ht="12.75">
      <c r="A66" s="75"/>
      <c r="B66" s="76"/>
      <c r="C66" s="77"/>
      <c r="D66" s="78"/>
      <c r="E66" s="78"/>
      <c r="F66" s="78"/>
      <c r="G66" s="78"/>
      <c r="H66" s="78"/>
      <c r="I66" s="40"/>
      <c r="J66" s="4"/>
    </row>
    <row r="67" spans="1:10" s="1" customFormat="1" ht="12.75">
      <c r="A67" s="75"/>
      <c r="B67" s="76"/>
      <c r="C67" s="77"/>
      <c r="D67" s="78"/>
      <c r="E67" s="78"/>
      <c r="F67" s="78"/>
      <c r="G67" s="78"/>
      <c r="H67" s="78"/>
      <c r="I67" s="40"/>
      <c r="J67" s="4"/>
    </row>
    <row r="68" spans="1:10" s="1" customFormat="1" ht="12.75">
      <c r="A68" s="75"/>
      <c r="B68" s="76"/>
      <c r="C68" s="77"/>
      <c r="D68" s="78"/>
      <c r="E68" s="78"/>
      <c r="F68" s="78"/>
      <c r="G68" s="78"/>
      <c r="H68" s="78"/>
      <c r="I68" s="40"/>
      <c r="J68" s="4"/>
    </row>
    <row r="69" spans="1:10" s="1" customFormat="1" ht="12.75">
      <c r="A69" s="75"/>
      <c r="B69" s="76"/>
      <c r="C69" s="77"/>
      <c r="D69" s="78"/>
      <c r="E69" s="78"/>
      <c r="F69" s="78"/>
      <c r="G69" s="78"/>
      <c r="H69" s="78"/>
      <c r="I69" s="40"/>
      <c r="J69" s="4"/>
    </row>
    <row r="70" spans="1:10" s="1" customFormat="1" ht="12.75">
      <c r="A70" s="75"/>
      <c r="B70" s="76"/>
      <c r="C70" s="77"/>
      <c r="D70" s="78"/>
      <c r="E70" s="78"/>
      <c r="F70" s="78"/>
      <c r="G70" s="78"/>
      <c r="H70" s="78"/>
      <c r="I70" s="40"/>
      <c r="J70" s="4"/>
    </row>
    <row r="71" spans="1:10" s="1" customFormat="1" ht="12.75">
      <c r="A71" s="75"/>
      <c r="B71" s="76"/>
      <c r="C71" s="77"/>
      <c r="D71" s="78"/>
      <c r="E71" s="78"/>
      <c r="F71" s="78"/>
      <c r="G71" s="78"/>
      <c r="H71" s="78"/>
      <c r="I71" s="40"/>
      <c r="J71" s="4"/>
    </row>
    <row r="72" spans="1:10" s="1" customFormat="1" ht="12.75">
      <c r="A72" s="75"/>
      <c r="B72" s="76"/>
      <c r="C72" s="77"/>
      <c r="D72" s="78"/>
      <c r="E72" s="78"/>
      <c r="F72" s="78"/>
      <c r="G72" s="78"/>
      <c r="H72" s="78"/>
      <c r="I72" s="40"/>
      <c r="J72" s="4"/>
    </row>
    <row r="73" spans="1:10" s="1" customFormat="1" ht="12.75">
      <c r="A73" s="75"/>
      <c r="B73" s="76"/>
      <c r="C73" s="77"/>
      <c r="D73" s="78"/>
      <c r="E73" s="78"/>
      <c r="F73" s="78"/>
      <c r="G73" s="78"/>
      <c r="H73" s="78"/>
      <c r="I73" s="40"/>
      <c r="J73" s="4"/>
    </row>
    <row r="74" spans="1:10" s="1" customFormat="1" ht="12.75">
      <c r="A74" s="75"/>
      <c r="B74" s="76"/>
      <c r="C74" s="77"/>
      <c r="D74" s="78"/>
      <c r="E74" s="78"/>
      <c r="F74" s="78"/>
      <c r="G74" s="78"/>
      <c r="H74" s="78"/>
      <c r="I74" s="40"/>
      <c r="J74" s="4"/>
    </row>
    <row r="75" spans="1:10" s="1" customFormat="1" ht="12.75">
      <c r="A75" s="75"/>
      <c r="B75" s="76"/>
      <c r="C75" s="77"/>
      <c r="D75" s="78"/>
      <c r="E75" s="78"/>
      <c r="F75" s="78"/>
      <c r="G75" s="78"/>
      <c r="H75" s="78"/>
      <c r="I75" s="40"/>
      <c r="J75" s="4"/>
    </row>
    <row r="76" spans="1:10" s="1" customFormat="1" ht="12.75">
      <c r="A76" s="75"/>
      <c r="B76" s="76"/>
      <c r="C76" s="77"/>
      <c r="D76" s="78"/>
      <c r="E76" s="78"/>
      <c r="F76" s="78"/>
      <c r="G76" s="78"/>
      <c r="H76" s="78"/>
      <c r="I76" s="40"/>
      <c r="J76" s="4"/>
    </row>
  </sheetData>
  <sheetProtection/>
  <autoFilter ref="B10:I10">
    <sortState ref="B11:I76">
      <sortCondition sortBy="value" ref="G11:G76"/>
    </sortState>
  </autoFilter>
  <mergeCells count="1">
    <mergeCell ref="A8:H8"/>
  </mergeCells>
  <conditionalFormatting sqref="J31 J35:J40">
    <cfRule type="cellIs" priority="1" dxfId="43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OLIVIER</cp:lastModifiedBy>
  <cp:lastPrinted>2015-06-14T16:34:57Z</cp:lastPrinted>
  <dcterms:created xsi:type="dcterms:W3CDTF">1999-09-16T10:49:08Z</dcterms:created>
  <dcterms:modified xsi:type="dcterms:W3CDTF">2015-06-14T16:47:21Z</dcterms:modified>
  <cp:category/>
  <cp:version/>
  <cp:contentType/>
  <cp:contentStatus/>
</cp:coreProperties>
</file>