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595" activeTab="2"/>
  </bookViews>
  <sheets>
    <sheet name="base" sheetId="1" r:id="rId1"/>
    <sheet name="Saisie Dames Hommes LR11 V1 V2" sheetId="2" r:id="rId2"/>
    <sheet name="Clas. indiv D H LR11 V1 V2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<sst xmlns="http://schemas.openxmlformats.org/spreadsheetml/2006/main" count="4007" uniqueCount="1261">
  <si>
    <t>V1</t>
  </si>
  <si>
    <t>N° Licence</t>
  </si>
  <si>
    <t>Club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</si>
  <si>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</si>
  <si>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</si>
  <si>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</si>
  <si>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</si>
  <si>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</si>
  <si>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</si>
  <si>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</si>
  <si>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</si>
  <si>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</si>
  <si>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T. Gén</t>
  </si>
  <si>
    <t>N.L.</t>
  </si>
  <si>
    <t>Moy</t>
  </si>
  <si>
    <t>V2</t>
  </si>
  <si>
    <t>V3</t>
  </si>
  <si>
    <t>DAMES</t>
  </si>
  <si>
    <t>N° licence</t>
  </si>
  <si>
    <t>Noms  prénoms</t>
  </si>
  <si>
    <t xml:space="preserve"> Scraht</t>
  </si>
  <si>
    <t>NB-Lig</t>
  </si>
  <si>
    <t>Moyenne</t>
  </si>
  <si>
    <t>DAMES V2</t>
  </si>
  <si>
    <t>S Total</t>
  </si>
  <si>
    <t>Nom    Prénom</t>
  </si>
  <si>
    <t>Clubs</t>
  </si>
  <si>
    <t>98 40904</t>
  </si>
  <si>
    <t>ALBERT James</t>
  </si>
  <si>
    <t>89 58530</t>
  </si>
  <si>
    <t>MOLINAS Christian</t>
  </si>
  <si>
    <t>87 51459</t>
  </si>
  <si>
    <t>8 95719</t>
  </si>
  <si>
    <t>LEMAIRE Claude</t>
  </si>
  <si>
    <t>9 98914</t>
  </si>
  <si>
    <t>LEVASSEUR Lionel</t>
  </si>
  <si>
    <t>12 103141</t>
  </si>
  <si>
    <t>2 63894</t>
  </si>
  <si>
    <t>13 105314</t>
  </si>
  <si>
    <t>BARTHE Daniel</t>
  </si>
  <si>
    <t>13 105316</t>
  </si>
  <si>
    <t>BIDAULT Daniel</t>
  </si>
  <si>
    <t>9 97833</t>
  </si>
  <si>
    <t>LE GALL Pascal</t>
  </si>
  <si>
    <t>91 65197</t>
  </si>
  <si>
    <t>MILLENCOURT René</t>
  </si>
  <si>
    <t>99 41754</t>
  </si>
  <si>
    <t>CAMPION Christophe</t>
  </si>
  <si>
    <t>13 105320</t>
  </si>
  <si>
    <t>13 105318</t>
  </si>
  <si>
    <t>13 105315</t>
  </si>
  <si>
    <t>13 105319</t>
  </si>
  <si>
    <t>PORQUEZ Thérèse</t>
  </si>
  <si>
    <t>DRIEU Eliane</t>
  </si>
  <si>
    <t>BARTHE Martine</t>
  </si>
  <si>
    <t>12 103142</t>
  </si>
  <si>
    <t>FAYOL Didier</t>
  </si>
  <si>
    <t>3 64834</t>
  </si>
  <si>
    <t>MAGUERO Philippe</t>
  </si>
  <si>
    <t>14 106591</t>
  </si>
  <si>
    <t>ROS François</t>
  </si>
  <si>
    <t>98 40906</t>
  </si>
  <si>
    <t>HOMBOURGER Luc</t>
  </si>
  <si>
    <t>9 97831</t>
  </si>
  <si>
    <t>CIOFOLO Michel</t>
  </si>
  <si>
    <t>98 40908</t>
  </si>
  <si>
    <t>HOMBOURGER Thérèse</t>
  </si>
  <si>
    <t>5 90541</t>
  </si>
  <si>
    <t>VITRY Thierry</t>
  </si>
  <si>
    <t>99 62738</t>
  </si>
  <si>
    <t>RIVETTE Gérard</t>
  </si>
  <si>
    <t>15 108062</t>
  </si>
  <si>
    <t>8 96535</t>
  </si>
  <si>
    <t>MASCOT Lionel</t>
  </si>
  <si>
    <t>12 103102</t>
  </si>
  <si>
    <t>15 108123</t>
  </si>
  <si>
    <t>87 51225</t>
  </si>
  <si>
    <t>MENNESSON Patrice</t>
  </si>
  <si>
    <t>14 106592</t>
  </si>
  <si>
    <t>TESSIER Philippe</t>
  </si>
  <si>
    <t>13 104466</t>
  </si>
  <si>
    <t>LECOMPTE Dominique</t>
  </si>
  <si>
    <t>Rangt</t>
  </si>
  <si>
    <t>MOORE Joanna</t>
  </si>
  <si>
    <t>15 108061</t>
  </si>
  <si>
    <t>H</t>
  </si>
  <si>
    <t>F</t>
  </si>
  <si>
    <t>BOWLING CLUB AERO EVREUX</t>
  </si>
  <si>
    <t>BERNARD Thierry</t>
  </si>
  <si>
    <t>12 103140</t>
  </si>
  <si>
    <t>SE</t>
  </si>
  <si>
    <t>BERTHELOT Jean-Paul</t>
  </si>
  <si>
    <t>BONNEVILLE Marie Catherine</t>
  </si>
  <si>
    <t>CLARE Jean-Marc</t>
  </si>
  <si>
    <t>FERET Michel</t>
  </si>
  <si>
    <t>LECOQ Denis</t>
  </si>
  <si>
    <t>13 105317</t>
  </si>
  <si>
    <t>MAGUERO Maxence</t>
  </si>
  <si>
    <t>2 64224</t>
  </si>
  <si>
    <t>BOWLING CLUB LOUVIERS</t>
  </si>
  <si>
    <t>BRIANT Cécilia</t>
  </si>
  <si>
    <t>14 106079</t>
  </si>
  <si>
    <t>MI</t>
  </si>
  <si>
    <t>CHAPOT Christophe</t>
  </si>
  <si>
    <t>14 106080</t>
  </si>
  <si>
    <t>CHASSAGNOUX Hervé</t>
  </si>
  <si>
    <t>7 93515</t>
  </si>
  <si>
    <t>COPLO Alexandra</t>
  </si>
  <si>
    <t>14 106081</t>
  </si>
  <si>
    <t>DELHAUME Thomas</t>
  </si>
  <si>
    <t>12 103254</t>
  </si>
  <si>
    <t>ESCARBASSIERE Antoine</t>
  </si>
  <si>
    <t>13 104668</t>
  </si>
  <si>
    <t>ESCARBASSIERE Serge</t>
  </si>
  <si>
    <t>LABORIE Olivier</t>
  </si>
  <si>
    <t>99 62744</t>
  </si>
  <si>
    <t>M</t>
  </si>
  <si>
    <t>LAMBERT Rémi</t>
  </si>
  <si>
    <t>15 107488</t>
  </si>
  <si>
    <t>PO</t>
  </si>
  <si>
    <t>MAURICE Solenn</t>
  </si>
  <si>
    <t>14 106082</t>
  </si>
  <si>
    <t>BJ</t>
  </si>
  <si>
    <t>MOUGIN Dylan</t>
  </si>
  <si>
    <t>11 101552</t>
  </si>
  <si>
    <t>SERGENT Paul</t>
  </si>
  <si>
    <t>8 96521</t>
  </si>
  <si>
    <t>CA</t>
  </si>
  <si>
    <t>SOSTE Yanis</t>
  </si>
  <si>
    <t>11 101553</t>
  </si>
  <si>
    <t>THOMAS Mathis</t>
  </si>
  <si>
    <t>15 107489</t>
  </si>
  <si>
    <t>LASNIER Jacques</t>
  </si>
  <si>
    <t>B</t>
  </si>
  <si>
    <t>PHAM-VAN Josiane</t>
  </si>
  <si>
    <t>Nom et Prénom</t>
  </si>
  <si>
    <t>Lic_Norm</t>
  </si>
  <si>
    <t>S</t>
  </si>
  <si>
    <t>Cat</t>
  </si>
  <si>
    <t>B. V3</t>
  </si>
  <si>
    <t>T/L</t>
  </si>
  <si>
    <t>Hand 70%</t>
  </si>
  <si>
    <t>DUPOST William</t>
  </si>
  <si>
    <t>85 13403</t>
  </si>
  <si>
    <t>185</t>
  </si>
  <si>
    <t>ASPTT ROUEN</t>
  </si>
  <si>
    <t>GILLES William</t>
  </si>
  <si>
    <t>0 60021</t>
  </si>
  <si>
    <t>171</t>
  </si>
  <si>
    <t>JEANNE DIT FOUQUE Christian</t>
  </si>
  <si>
    <t>95 80206</t>
  </si>
  <si>
    <t>189</t>
  </si>
  <si>
    <t>LANGLAIS Patrice</t>
  </si>
  <si>
    <t>87 31379</t>
  </si>
  <si>
    <t>178</t>
  </si>
  <si>
    <t>LEVAILLANT Jean-Marc</t>
  </si>
  <si>
    <t>12 103081</t>
  </si>
  <si>
    <t>MARTIN Christine</t>
  </si>
  <si>
    <t>89 59460</t>
  </si>
  <si>
    <t>153</t>
  </si>
  <si>
    <t>MARTIN Didier</t>
  </si>
  <si>
    <t>89 59467</t>
  </si>
  <si>
    <t>169</t>
  </si>
  <si>
    <t>MAZE Benjamin</t>
  </si>
  <si>
    <t>2 63896</t>
  </si>
  <si>
    <t>MAZE Pascal</t>
  </si>
  <si>
    <t>0 60610</t>
  </si>
  <si>
    <t>158</t>
  </si>
  <si>
    <t>MORELLEC Denis</t>
  </si>
  <si>
    <t>9 98225</t>
  </si>
  <si>
    <t>MORIN Frédéric</t>
  </si>
  <si>
    <t>2 63375</t>
  </si>
  <si>
    <t>PELLERIN Jean-Marie</t>
  </si>
  <si>
    <t>89 724</t>
  </si>
  <si>
    <t>172</t>
  </si>
  <si>
    <t>156</t>
  </si>
  <si>
    <t>PENET Yvonne</t>
  </si>
  <si>
    <t>94 73520</t>
  </si>
  <si>
    <t>154</t>
  </si>
  <si>
    <t>SEGUI Amandine</t>
  </si>
  <si>
    <t>15 108272</t>
  </si>
  <si>
    <t>135</t>
  </si>
  <si>
    <t>ARCHIAPATI Grégory</t>
  </si>
  <si>
    <t>95 79914</t>
  </si>
  <si>
    <t>BELVEDERE DIEPPE BOWLING CLUB</t>
  </si>
  <si>
    <t>BEAUJOUAN Jean</t>
  </si>
  <si>
    <t>95 11556</t>
  </si>
  <si>
    <t>151</t>
  </si>
  <si>
    <t>BON Philippe</t>
  </si>
  <si>
    <t>98 61107</t>
  </si>
  <si>
    <t>155</t>
  </si>
  <si>
    <t>BOURGEAUX Anthony</t>
  </si>
  <si>
    <t>15 108226</t>
  </si>
  <si>
    <t>JB</t>
  </si>
  <si>
    <t>150</t>
  </si>
  <si>
    <t>CADINOT Patricia</t>
  </si>
  <si>
    <t>98 61534</t>
  </si>
  <si>
    <t>CANU Christine</t>
  </si>
  <si>
    <t>15 108228</t>
  </si>
  <si>
    <t>CORNET Jany</t>
  </si>
  <si>
    <t>85 23407</t>
  </si>
  <si>
    <t>DEHAYS Marc</t>
  </si>
  <si>
    <t>98 60784</t>
  </si>
  <si>
    <t>DUSSAUX Philippe</t>
  </si>
  <si>
    <t>12 103609</t>
  </si>
  <si>
    <t>FLEURY Stéphanie</t>
  </si>
  <si>
    <t>9 98478</t>
  </si>
  <si>
    <t>174</t>
  </si>
  <si>
    <t>GILLES Patrice</t>
  </si>
  <si>
    <t>5 89642</t>
  </si>
  <si>
    <t>GROUARD Philippe</t>
  </si>
  <si>
    <t>15 108227</t>
  </si>
  <si>
    <t>JULLIEN Olivier</t>
  </si>
  <si>
    <t>15 108303</t>
  </si>
  <si>
    <t>JULLIEN Virginie</t>
  </si>
  <si>
    <t>15 108302</t>
  </si>
  <si>
    <t>LACOMBE Frédéric</t>
  </si>
  <si>
    <t>88 57018</t>
  </si>
  <si>
    <t>176</t>
  </si>
  <si>
    <t>LAPLACE Dominique</t>
  </si>
  <si>
    <t>99 62114</t>
  </si>
  <si>
    <t>175</t>
  </si>
  <si>
    <t>MARGERIN Daniel</t>
  </si>
  <si>
    <t>50 60781</t>
  </si>
  <si>
    <t>165</t>
  </si>
  <si>
    <t>RIGUIDEL Thibault</t>
  </si>
  <si>
    <t>15 108225</t>
  </si>
  <si>
    <t>ROUSSEL Stéphane</t>
  </si>
  <si>
    <t>98 61109</t>
  </si>
  <si>
    <t>179</t>
  </si>
  <si>
    <t>SIMEON Christelle</t>
  </si>
  <si>
    <t>98 61363</t>
  </si>
  <si>
    <t>148</t>
  </si>
  <si>
    <t>SORTAMBOC Mathieu</t>
  </si>
  <si>
    <t>5 88593</t>
  </si>
  <si>
    <t>TOUTAIN Damien</t>
  </si>
  <si>
    <t>3 47841</t>
  </si>
  <si>
    <t>182</t>
  </si>
  <si>
    <t>TOUTAIN Magalie</t>
  </si>
  <si>
    <t>13 104953</t>
  </si>
  <si>
    <t>137</t>
  </si>
  <si>
    <t>VASSEUR Françoise</t>
  </si>
  <si>
    <t>15 108301</t>
  </si>
  <si>
    <t>VASSEUR Thierry</t>
  </si>
  <si>
    <t>98 60177</t>
  </si>
  <si>
    <t>181</t>
  </si>
  <si>
    <t>ZOONEKYND Albert</t>
  </si>
  <si>
    <t>0 60306</t>
  </si>
  <si>
    <t>147</t>
  </si>
  <si>
    <t>140</t>
  </si>
  <si>
    <t>167</t>
  </si>
  <si>
    <t>132</t>
  </si>
  <si>
    <t>149</t>
  </si>
  <si>
    <t>173</t>
  </si>
  <si>
    <t>161</t>
  </si>
  <si>
    <t>133</t>
  </si>
  <si>
    <t>170</t>
  </si>
  <si>
    <t>162</t>
  </si>
  <si>
    <t>152</t>
  </si>
  <si>
    <t>THIREL Régis</t>
  </si>
  <si>
    <t>10 100696</t>
  </si>
  <si>
    <t>AUBERT Claire</t>
  </si>
  <si>
    <t>8 95726</t>
  </si>
  <si>
    <t>BOWLING CLUB DE LA MIVOIE</t>
  </si>
  <si>
    <t>AUBERT Virginie</t>
  </si>
  <si>
    <t>8 95723</t>
  </si>
  <si>
    <t>BENARD Christian</t>
  </si>
  <si>
    <t>14 106405</t>
  </si>
  <si>
    <t>BERKANI THOMAS</t>
  </si>
  <si>
    <t>11 101974</t>
  </si>
  <si>
    <t>BLESSEL Jean-Marc</t>
  </si>
  <si>
    <t>94 75838</t>
  </si>
  <si>
    <t>146</t>
  </si>
  <si>
    <t>CARON Cédric</t>
  </si>
  <si>
    <t>6 91876</t>
  </si>
  <si>
    <t>CARON Nicolas</t>
  </si>
  <si>
    <t>5 89647</t>
  </si>
  <si>
    <t>166</t>
  </si>
  <si>
    <t>FROMAGER Cathy</t>
  </si>
  <si>
    <t>7 93270</t>
  </si>
  <si>
    <t>JOURJON Pierre</t>
  </si>
  <si>
    <t>14 106404</t>
  </si>
  <si>
    <t>LAMARCHE Lara</t>
  </si>
  <si>
    <t>13 105334</t>
  </si>
  <si>
    <t>LEMAIRE Martine</t>
  </si>
  <si>
    <t>3 65313</t>
  </si>
  <si>
    <t>LEVY Jérôme</t>
  </si>
  <si>
    <t>5 89648</t>
  </si>
  <si>
    <t>MASSET Christophe</t>
  </si>
  <si>
    <t>8 96925</t>
  </si>
  <si>
    <t>NOEL David</t>
  </si>
  <si>
    <t>3 65800</t>
  </si>
  <si>
    <t>VIENNE Séverine</t>
  </si>
  <si>
    <t>4 86294</t>
  </si>
  <si>
    <t>AFFAGARD Alain</t>
  </si>
  <si>
    <t>11 101339</t>
  </si>
  <si>
    <t>159</t>
  </si>
  <si>
    <t>BOWLING CLUB DU LAC DE CANIEL</t>
  </si>
  <si>
    <t>BONDU Hélène</t>
  </si>
  <si>
    <t>3 65534</t>
  </si>
  <si>
    <t>BONDU Ludovic</t>
  </si>
  <si>
    <t>13 104530</t>
  </si>
  <si>
    <t>BONDU Nicolas</t>
  </si>
  <si>
    <t>3 64906</t>
  </si>
  <si>
    <t>BOURGOIN Jean-Luc</t>
  </si>
  <si>
    <t>3 64909</t>
  </si>
  <si>
    <t>BRENTOT Régis</t>
  </si>
  <si>
    <t>3 64897</t>
  </si>
  <si>
    <t>BROUTIN Axel</t>
  </si>
  <si>
    <t>12 103148</t>
  </si>
  <si>
    <t>141</t>
  </si>
  <si>
    <t>BROUTIN Julien</t>
  </si>
  <si>
    <t>12 103147</t>
  </si>
  <si>
    <t>180</t>
  </si>
  <si>
    <t>BROUTIN-DEVILLIER Sophie</t>
  </si>
  <si>
    <t>10 100453</t>
  </si>
  <si>
    <t>BUQUET Claude</t>
  </si>
  <si>
    <t>89 58122</t>
  </si>
  <si>
    <t>BUQUET Didier</t>
  </si>
  <si>
    <t>11 101338</t>
  </si>
  <si>
    <t>CAHARD Catherine</t>
  </si>
  <si>
    <t>3 64910</t>
  </si>
  <si>
    <t>CHAPELLE Bastien</t>
  </si>
  <si>
    <t>13 105526</t>
  </si>
  <si>
    <t>CHAPELLE Camille</t>
  </si>
  <si>
    <t>13 105525</t>
  </si>
  <si>
    <t>125</t>
  </si>
  <si>
    <t>CHAREYRE Cyril</t>
  </si>
  <si>
    <t>14 106224</t>
  </si>
  <si>
    <t>DECROOCQ Vianney</t>
  </si>
  <si>
    <t>13 104525</t>
  </si>
  <si>
    <t>168</t>
  </si>
  <si>
    <t>FOLLIN Arlette</t>
  </si>
  <si>
    <t>12 103149</t>
  </si>
  <si>
    <t>FOLLIN Serge</t>
  </si>
  <si>
    <t>12 103150</t>
  </si>
  <si>
    <t>GERVAIS Emile</t>
  </si>
  <si>
    <t>14 106403</t>
  </si>
  <si>
    <t>160</t>
  </si>
  <si>
    <t>GERVAIS Louis</t>
  </si>
  <si>
    <t>13 104524</t>
  </si>
  <si>
    <t>GIRARD Patrick</t>
  </si>
  <si>
    <t>8 95827</t>
  </si>
  <si>
    <t>HALLAY Dominique</t>
  </si>
  <si>
    <t>5 90546</t>
  </si>
  <si>
    <t>LANGLOIS Marco</t>
  </si>
  <si>
    <t>9 97580</t>
  </si>
  <si>
    <t>LEBRUN Martial</t>
  </si>
  <si>
    <t>14 106679</t>
  </si>
  <si>
    <t>LEDUC Damien</t>
  </si>
  <si>
    <t>15 107665</t>
  </si>
  <si>
    <t>LEDUC Eric</t>
  </si>
  <si>
    <t>15 108144</t>
  </si>
  <si>
    <t>LEDUC Thibault</t>
  </si>
  <si>
    <t>15 107666</t>
  </si>
  <si>
    <t>LEFEBVRE Nelly</t>
  </si>
  <si>
    <t>8 95436</t>
  </si>
  <si>
    <t>LEJEUNE Christian</t>
  </si>
  <si>
    <t>3 64908</t>
  </si>
  <si>
    <t>LERISBE Marika</t>
  </si>
  <si>
    <t>13 105515</t>
  </si>
  <si>
    <t>145</t>
  </si>
  <si>
    <t>LERISBE Orlane</t>
  </si>
  <si>
    <t>13 105516</t>
  </si>
  <si>
    <t>LEROY Christopher</t>
  </si>
  <si>
    <t>15 107667</t>
  </si>
  <si>
    <t>LHOMMET Christian</t>
  </si>
  <si>
    <t>15 107668</t>
  </si>
  <si>
    <t>LORCHER Clara</t>
  </si>
  <si>
    <t>14 106223</t>
  </si>
  <si>
    <t>MELIOT Bertrand</t>
  </si>
  <si>
    <t>3 64917</t>
  </si>
  <si>
    <t>MURZYN Alfred</t>
  </si>
  <si>
    <t>5 88976</t>
  </si>
  <si>
    <t>PAULMIER Jonathan</t>
  </si>
  <si>
    <t>8 95435</t>
  </si>
  <si>
    <t>PERROT Bruno</t>
  </si>
  <si>
    <t>11 101341</t>
  </si>
  <si>
    <t>PERROT Floriane</t>
  </si>
  <si>
    <t>11 101340</t>
  </si>
  <si>
    <t>PIERROT Alexandre</t>
  </si>
  <si>
    <t>14 106222</t>
  </si>
  <si>
    <t>PIGNE Sylvain</t>
  </si>
  <si>
    <t>12 103615</t>
  </si>
  <si>
    <t>PRINCE Joséphine</t>
  </si>
  <si>
    <t>14 106221</t>
  </si>
  <si>
    <t>PRINCE Patrick</t>
  </si>
  <si>
    <t>14 106220</t>
  </si>
  <si>
    <t>RAIMBOURG Pascal</t>
  </si>
  <si>
    <t>3 65533</t>
  </si>
  <si>
    <t>SABATIN Owen</t>
  </si>
  <si>
    <t>15 107669</t>
  </si>
  <si>
    <t>VALLE Alexis</t>
  </si>
  <si>
    <t>15 108244</t>
  </si>
  <si>
    <t>VIARD Christian</t>
  </si>
  <si>
    <t>12 103146</t>
  </si>
  <si>
    <t>122</t>
  </si>
  <si>
    <t>117</t>
  </si>
  <si>
    <t>HEPP Thomas</t>
  </si>
  <si>
    <t>2 64346</t>
  </si>
  <si>
    <t>184</t>
  </si>
  <si>
    <t>86</t>
  </si>
  <si>
    <t>81</t>
  </si>
  <si>
    <t>177</t>
  </si>
  <si>
    <t>MONNIER Alain</t>
  </si>
  <si>
    <t>13 105411</t>
  </si>
  <si>
    <t>136</t>
  </si>
  <si>
    <t>73</t>
  </si>
  <si>
    <t>ALLAIS David</t>
  </si>
  <si>
    <t>12 104381</t>
  </si>
  <si>
    <t>130</t>
  </si>
  <si>
    <t>BOWLING CLUB ROUEN LE DRAGON</t>
  </si>
  <si>
    <t>AUBER Marcel</t>
  </si>
  <si>
    <t>11 101668</t>
  </si>
  <si>
    <t>AUDEJEAN Alain</t>
  </si>
  <si>
    <t>89 60462</t>
  </si>
  <si>
    <t>BARON VITTECOQ Martial</t>
  </si>
  <si>
    <t>5 89610</t>
  </si>
  <si>
    <t>BAZILE Marc</t>
  </si>
  <si>
    <t>15 107932</t>
  </si>
  <si>
    <t>BEGAUD Patrick</t>
  </si>
  <si>
    <t>11 101667</t>
  </si>
  <si>
    <t>BENARD Claudy</t>
  </si>
  <si>
    <t>83 28242</t>
  </si>
  <si>
    <t>BOIDIN Didier</t>
  </si>
  <si>
    <t>84 11758</t>
  </si>
  <si>
    <t>BOURG Rémy</t>
  </si>
  <si>
    <t>85 9066</t>
  </si>
  <si>
    <t>BOURGEOIS Hubert</t>
  </si>
  <si>
    <t>85 15184</t>
  </si>
  <si>
    <t>BOUTARD Lionel</t>
  </si>
  <si>
    <t>90 61039</t>
  </si>
  <si>
    <t>BUQUET Pierre</t>
  </si>
  <si>
    <t>7 93511</t>
  </si>
  <si>
    <t>163</t>
  </si>
  <si>
    <t>CAILLEMET Dominique</t>
  </si>
  <si>
    <t>1 62303</t>
  </si>
  <si>
    <t>CALBERG Catherine</t>
  </si>
  <si>
    <t>6 91879</t>
  </si>
  <si>
    <t>128</t>
  </si>
  <si>
    <t>CALBERG Jean-Claude</t>
  </si>
  <si>
    <t>5 90111</t>
  </si>
  <si>
    <t>CHANDELIER Bruno</t>
  </si>
  <si>
    <t>4 86291</t>
  </si>
  <si>
    <t>CHANDELIER Julien</t>
  </si>
  <si>
    <t>14 106604</t>
  </si>
  <si>
    <t>CHENU Pascal</t>
  </si>
  <si>
    <t>95 79436</t>
  </si>
  <si>
    <t>CLERIS Adrien</t>
  </si>
  <si>
    <t>12 104190</t>
  </si>
  <si>
    <t>COLLOT Stéphane</t>
  </si>
  <si>
    <t>0 60591</t>
  </si>
  <si>
    <t>COTELLE Jean-Paul</t>
  </si>
  <si>
    <t>50 61715</t>
  </si>
  <si>
    <t>COUVILLER Bernard</t>
  </si>
  <si>
    <t>5 90108</t>
  </si>
  <si>
    <t>COUVILLER Françoise</t>
  </si>
  <si>
    <t>5 90107</t>
  </si>
  <si>
    <t>COZETTE Claudine</t>
  </si>
  <si>
    <t>11 102760</t>
  </si>
  <si>
    <t>CRESCI Marcello</t>
  </si>
  <si>
    <t>13 105252</t>
  </si>
  <si>
    <t>DE BARROS Francis</t>
  </si>
  <si>
    <t>10 99874</t>
  </si>
  <si>
    <t>DE BARROS Manuel</t>
  </si>
  <si>
    <t>6 91103</t>
  </si>
  <si>
    <t>144</t>
  </si>
  <si>
    <t>DEFRESNE Pascal</t>
  </si>
  <si>
    <t>0 60816</t>
  </si>
  <si>
    <t>138</t>
  </si>
  <si>
    <t>DEGUINE Bernard</t>
  </si>
  <si>
    <t>1 61980</t>
  </si>
  <si>
    <t>186</t>
  </si>
  <si>
    <t>DEGUINE Guillaume</t>
  </si>
  <si>
    <t>1 61981</t>
  </si>
  <si>
    <t>DEGUINE Martine</t>
  </si>
  <si>
    <t>4 86293</t>
  </si>
  <si>
    <t>DELCENSERIE Romain</t>
  </si>
  <si>
    <t>12 103507</t>
  </si>
  <si>
    <t>DENIS Christian</t>
  </si>
  <si>
    <t>3 65595</t>
  </si>
  <si>
    <t>DENOS Dominique</t>
  </si>
  <si>
    <t>5 89156</t>
  </si>
  <si>
    <t>DENOS Martine</t>
  </si>
  <si>
    <t>5 89157</t>
  </si>
  <si>
    <t>142</t>
  </si>
  <si>
    <t>DESAIX Jean-Claude</t>
  </si>
  <si>
    <t>85 1018</t>
  </si>
  <si>
    <t>164</t>
  </si>
  <si>
    <t>DEVOS Olivier</t>
  </si>
  <si>
    <t>1 62297</t>
  </si>
  <si>
    <t>DI CAMILLO Camillo</t>
  </si>
  <si>
    <t>85 11768</t>
  </si>
  <si>
    <t>157</t>
  </si>
  <si>
    <t>DIOURIS CASTELOT Pascal</t>
  </si>
  <si>
    <t>99 61716</t>
  </si>
  <si>
    <t>DUFOUR Bruno</t>
  </si>
  <si>
    <t>2 63983</t>
  </si>
  <si>
    <t>DUPRE Jérémy</t>
  </si>
  <si>
    <t>10 100971</t>
  </si>
  <si>
    <t>DURAND Christine</t>
  </si>
  <si>
    <t>9 98482</t>
  </si>
  <si>
    <t>DURAND Jean-Michel</t>
  </si>
  <si>
    <t>87 51746</t>
  </si>
  <si>
    <t>DURAND Quentin</t>
  </si>
  <si>
    <t>8 95826</t>
  </si>
  <si>
    <t>DUVAL Christophe</t>
  </si>
  <si>
    <t>12 104380</t>
  </si>
  <si>
    <t>DUVAL Marie</t>
  </si>
  <si>
    <t>10 100452</t>
  </si>
  <si>
    <t>DUVAL Patrick</t>
  </si>
  <si>
    <t>3 65292</t>
  </si>
  <si>
    <t>FACQ Bastien</t>
  </si>
  <si>
    <t>15 107394</t>
  </si>
  <si>
    <t>FRECHON Sylvain</t>
  </si>
  <si>
    <t>0 60592</t>
  </si>
  <si>
    <t>FROCAUT Anne-Marie</t>
  </si>
  <si>
    <t>93 70995</t>
  </si>
  <si>
    <t>GEORGES Agnès</t>
  </si>
  <si>
    <t>94 75901</t>
  </si>
  <si>
    <t>GEORGES Thierry</t>
  </si>
  <si>
    <t>93 70987</t>
  </si>
  <si>
    <t>GHESQUIER Lydie</t>
  </si>
  <si>
    <t>8 96537</t>
  </si>
  <si>
    <t>GILLES Philippe</t>
  </si>
  <si>
    <t>92 70017</t>
  </si>
  <si>
    <t>GRAINVILLE Françoise</t>
  </si>
  <si>
    <t>8 96139</t>
  </si>
  <si>
    <t>GUERARD Pierre</t>
  </si>
  <si>
    <t>7 95039</t>
  </si>
  <si>
    <t>GUERIN Jacques</t>
  </si>
  <si>
    <t>85 41642</t>
  </si>
  <si>
    <t>GUEROULT Dimitri</t>
  </si>
  <si>
    <t>9 97755</t>
  </si>
  <si>
    <t>GUEROULT Philippe</t>
  </si>
  <si>
    <t>8 96136</t>
  </si>
  <si>
    <t>GUEUDRY Pierre</t>
  </si>
  <si>
    <t>14 107132</t>
  </si>
  <si>
    <t>HAMELET Emmanuel</t>
  </si>
  <si>
    <t>12 103522</t>
  </si>
  <si>
    <t>HERBAYS Aurélien</t>
  </si>
  <si>
    <t>5 89599</t>
  </si>
  <si>
    <t>HERBAYS Christian</t>
  </si>
  <si>
    <t>92 70019</t>
  </si>
  <si>
    <t>HERVE Bernard</t>
  </si>
  <si>
    <t>12 104379</t>
  </si>
  <si>
    <t>118</t>
  </si>
  <si>
    <t>HINGREZ Michel</t>
  </si>
  <si>
    <t>94 4337</t>
  </si>
  <si>
    <t>HIS David</t>
  </si>
  <si>
    <t>4 86761</t>
  </si>
  <si>
    <t>HYSBERGUE Denis</t>
  </si>
  <si>
    <t>3 65795</t>
  </si>
  <si>
    <t>LACAILLE Pascal</t>
  </si>
  <si>
    <t>6 91531</t>
  </si>
  <si>
    <t>139</t>
  </si>
  <si>
    <t>LAGORCE Rémy</t>
  </si>
  <si>
    <t>4 87094</t>
  </si>
  <si>
    <t>LAGRANGE Fabrice</t>
  </si>
  <si>
    <t>9 98655</t>
  </si>
  <si>
    <t>LAGRANGE Hugo</t>
  </si>
  <si>
    <t>14 105902</t>
  </si>
  <si>
    <t>LANGLAIS Lionel</t>
  </si>
  <si>
    <t>13 105249</t>
  </si>
  <si>
    <t>LE BAIL Guillaume</t>
  </si>
  <si>
    <t>95 79433</t>
  </si>
  <si>
    <t>LE MENN Nadia</t>
  </si>
  <si>
    <t>94 73543</t>
  </si>
  <si>
    <t>LECOEUR Yohann</t>
  </si>
  <si>
    <t>10 100451</t>
  </si>
  <si>
    <t>JA</t>
  </si>
  <si>
    <t>131</t>
  </si>
  <si>
    <t>LECOQ Raoul</t>
  </si>
  <si>
    <t>14 105895</t>
  </si>
  <si>
    <t>LEMAITRE Arnaud</t>
  </si>
  <si>
    <t>5 89606</t>
  </si>
  <si>
    <t>LEMARCHAND Lionel</t>
  </si>
  <si>
    <t>2 64350</t>
  </si>
  <si>
    <t>LEMETAIS Christophe</t>
  </si>
  <si>
    <t>2 63901</t>
  </si>
  <si>
    <t>LEMOINE Frédéric</t>
  </si>
  <si>
    <t>9 99093</t>
  </si>
  <si>
    <t>LEPELLETIER Marc</t>
  </si>
  <si>
    <t>0 60817</t>
  </si>
  <si>
    <t>LEQUESNE Julien</t>
  </si>
  <si>
    <t>7 93694</t>
  </si>
  <si>
    <t>LEROY Annette</t>
  </si>
  <si>
    <t>15 107395</t>
  </si>
  <si>
    <t>110</t>
  </si>
  <si>
    <t>LEROY Daniel</t>
  </si>
  <si>
    <t>12 103449</t>
  </si>
  <si>
    <t>LHOMME Yohane</t>
  </si>
  <si>
    <t>10 99462</t>
  </si>
  <si>
    <t>LIEGEARD Michele</t>
  </si>
  <si>
    <t>15 107769</t>
  </si>
  <si>
    <t>LOUESSARD Corentin</t>
  </si>
  <si>
    <t>6 91083</t>
  </si>
  <si>
    <t>LOZIAK Jean-Paul</t>
  </si>
  <si>
    <t>85 750</t>
  </si>
  <si>
    <t>MAGNAN Jean-Luc</t>
  </si>
  <si>
    <t>92 70001</t>
  </si>
  <si>
    <t>MAINBERTE Pascal</t>
  </si>
  <si>
    <t>2 63981</t>
  </si>
  <si>
    <t>MALLET Francis</t>
  </si>
  <si>
    <t>98 60719</t>
  </si>
  <si>
    <t>MARANDE Emilien</t>
  </si>
  <si>
    <t>12 104382</t>
  </si>
  <si>
    <t>MARETTE Valérie</t>
  </si>
  <si>
    <t>1 62299</t>
  </si>
  <si>
    <t>116</t>
  </si>
  <si>
    <t>MARTINS-AFONSO Joâo Manuel</t>
  </si>
  <si>
    <t>1 62312</t>
  </si>
  <si>
    <t>MENNEREUIL Patrick</t>
  </si>
  <si>
    <t>1 62300</t>
  </si>
  <si>
    <t>ORTUZAR José</t>
  </si>
  <si>
    <t>85 798</t>
  </si>
  <si>
    <t>PARVAUX Adrien</t>
  </si>
  <si>
    <t>15 107332</t>
  </si>
  <si>
    <t>PATIN Florian</t>
  </si>
  <si>
    <t>9 97815</t>
  </si>
  <si>
    <t>PAYENNEVILLE Renaud</t>
  </si>
  <si>
    <t>7 93513</t>
  </si>
  <si>
    <t>PENIN Thierry</t>
  </si>
  <si>
    <t>94 76601</t>
  </si>
  <si>
    <t>85 19732</t>
  </si>
  <si>
    <t>PIERRAIN Christophe</t>
  </si>
  <si>
    <t>10 100691</t>
  </si>
  <si>
    <t>PLUMET Corentin</t>
  </si>
  <si>
    <t>11 102908</t>
  </si>
  <si>
    <t>PONCEAU Davy</t>
  </si>
  <si>
    <t>3 65798</t>
  </si>
  <si>
    <t>PREAUX Pierre</t>
  </si>
  <si>
    <t>1 62304</t>
  </si>
  <si>
    <t>PROD'HOMME Candice</t>
  </si>
  <si>
    <t>12 104383</t>
  </si>
  <si>
    <t>134</t>
  </si>
  <si>
    <t>RAGOT Benoit</t>
  </si>
  <si>
    <t>0 60814</t>
  </si>
  <si>
    <t>RENAUDINEAU Eric</t>
  </si>
  <si>
    <t>4 87093</t>
  </si>
  <si>
    <t>ROULAND Patrice</t>
  </si>
  <si>
    <t>96 84655</t>
  </si>
  <si>
    <t>SIMON Ludovic</t>
  </si>
  <si>
    <t>6 92760</t>
  </si>
  <si>
    <t>SISUNG Christian</t>
  </si>
  <si>
    <t>87 53407</t>
  </si>
  <si>
    <t>SOLER Maria</t>
  </si>
  <si>
    <t>14 107018</t>
  </si>
  <si>
    <t>TAFFIN Christine</t>
  </si>
  <si>
    <t>13 105251</t>
  </si>
  <si>
    <t>114</t>
  </si>
  <si>
    <t>TAFFIN Guy</t>
  </si>
  <si>
    <t>12 104105</t>
  </si>
  <si>
    <t>THOMAS Christophe</t>
  </si>
  <si>
    <t>8 96138</t>
  </si>
  <si>
    <t>TIERCE Didier</t>
  </si>
  <si>
    <t>93 70985</t>
  </si>
  <si>
    <t>TOUCHE Annick</t>
  </si>
  <si>
    <t>5 90110</t>
  </si>
  <si>
    <t>VAZ Francisco</t>
  </si>
  <si>
    <t>1 9063000</t>
  </si>
  <si>
    <t>VELLY Patrick</t>
  </si>
  <si>
    <t>15 107931</t>
  </si>
  <si>
    <t>VIENNE Lhéa</t>
  </si>
  <si>
    <t>7 93655</t>
  </si>
  <si>
    <t>AUBRY Martine</t>
  </si>
  <si>
    <t>9 98912</t>
  </si>
  <si>
    <t>BOWLING CLUB TRIANGLE D'OR</t>
  </si>
  <si>
    <t>BAUDU Isabelle</t>
  </si>
  <si>
    <t>15 107537</t>
  </si>
  <si>
    <t>BAUDU Lionel</t>
  </si>
  <si>
    <t>85 17965</t>
  </si>
  <si>
    <t>183</t>
  </si>
  <si>
    <t>BAUDU Sébastien</t>
  </si>
  <si>
    <t>3 65282</t>
  </si>
  <si>
    <t>191</t>
  </si>
  <si>
    <t>BENARD Jean</t>
  </si>
  <si>
    <t>6 91514</t>
  </si>
  <si>
    <t>BILLARD Jean-Michel</t>
  </si>
  <si>
    <t>85 7249</t>
  </si>
  <si>
    <t>BORIES Bernard</t>
  </si>
  <si>
    <t>93 71269</t>
  </si>
  <si>
    <t>BOURLET Michel</t>
  </si>
  <si>
    <t>89 59436</t>
  </si>
  <si>
    <t>BURGOT Alain</t>
  </si>
  <si>
    <t>98 61397</t>
  </si>
  <si>
    <t>CALAIS Jean-Pierre</t>
  </si>
  <si>
    <t>88 56458</t>
  </si>
  <si>
    <t>CATALA Stéphane</t>
  </si>
  <si>
    <t>92 67061</t>
  </si>
  <si>
    <t>COLLIN Jean-Pierre</t>
  </si>
  <si>
    <t>94 73509</t>
  </si>
  <si>
    <t>COQUET André</t>
  </si>
  <si>
    <t>6 91515</t>
  </si>
  <si>
    <t>COUSIN Odile</t>
  </si>
  <si>
    <t>11 101207</t>
  </si>
  <si>
    <t>DALL'AGNOL Annick</t>
  </si>
  <si>
    <t>87 52459</t>
  </si>
  <si>
    <t>DEBRIS Denis</t>
  </si>
  <si>
    <t>6 92147</t>
  </si>
  <si>
    <t>DELPECH Arlette</t>
  </si>
  <si>
    <t>94 73510</t>
  </si>
  <si>
    <t>DELPECH Rémi</t>
  </si>
  <si>
    <t>0 60811</t>
  </si>
  <si>
    <t>DEUDON Antoine</t>
  </si>
  <si>
    <t>6 90770</t>
  </si>
  <si>
    <t>DEVERRE Evelyne</t>
  </si>
  <si>
    <t>89 59462</t>
  </si>
  <si>
    <t>EUSEBIO Nathalie</t>
  </si>
  <si>
    <t>2 63530</t>
  </si>
  <si>
    <t>FERRER Olivier</t>
  </si>
  <si>
    <t>6 91372</t>
  </si>
  <si>
    <t>FONGARNAND Patrick</t>
  </si>
  <si>
    <t>86 23215</t>
  </si>
  <si>
    <t>FRANCOIS Denis</t>
  </si>
  <si>
    <t>2 64221</t>
  </si>
  <si>
    <t>GUILLOUF Patrice</t>
  </si>
  <si>
    <t>85 6530</t>
  </si>
  <si>
    <t>LAHALLE Dominique</t>
  </si>
  <si>
    <t>2 63529</t>
  </si>
  <si>
    <t>LAMOULLER Ida</t>
  </si>
  <si>
    <t>87 52460</t>
  </si>
  <si>
    <t>LANOS Nicole</t>
  </si>
  <si>
    <t>84 36843</t>
  </si>
  <si>
    <t>LANOS Thibaut</t>
  </si>
  <si>
    <t>0 60818</t>
  </si>
  <si>
    <t>204</t>
  </si>
  <si>
    <t>LE BAIL Jacques</t>
  </si>
  <si>
    <t>94 73516</t>
  </si>
  <si>
    <t>LEFRANCOIS Jean</t>
  </si>
  <si>
    <t>90 60910</t>
  </si>
  <si>
    <t>LEMAIGNEN Sylvie</t>
  </si>
  <si>
    <t>85 34153</t>
  </si>
  <si>
    <t>LEROUGE Philippe</t>
  </si>
  <si>
    <t>94 73517</t>
  </si>
  <si>
    <t>LEROUX Paulette</t>
  </si>
  <si>
    <t>0 60308</t>
  </si>
  <si>
    <t>LESUEUR Arnaud</t>
  </si>
  <si>
    <t>0 60837</t>
  </si>
  <si>
    <t>197</t>
  </si>
  <si>
    <t>LEWANDOWSKI Richard</t>
  </si>
  <si>
    <t>93 71266</t>
  </si>
  <si>
    <t>LUCAS Claude</t>
  </si>
  <si>
    <t>50 60117</t>
  </si>
  <si>
    <t>MALOISEL Franck</t>
  </si>
  <si>
    <t>98 60524</t>
  </si>
  <si>
    <t>201</t>
  </si>
  <si>
    <t>MARIETTE Laure</t>
  </si>
  <si>
    <t>89 58577</t>
  </si>
  <si>
    <t>MARINELLI Jean-Pierre</t>
  </si>
  <si>
    <t>94 73519</t>
  </si>
  <si>
    <t>NILHO Jean-Claude</t>
  </si>
  <si>
    <t>85 403</t>
  </si>
  <si>
    <t>OZENNE Jean-Claude</t>
  </si>
  <si>
    <t>94 75845</t>
  </si>
  <si>
    <t>PATISSIER Alain</t>
  </si>
  <si>
    <t>85 45757</t>
  </si>
  <si>
    <t>PETIT Antoine</t>
  </si>
  <si>
    <t>90 62472</t>
  </si>
  <si>
    <t>187</t>
  </si>
  <si>
    <t>PETIT Jean-Louis</t>
  </si>
  <si>
    <t>92 67064</t>
  </si>
  <si>
    <t>PETIT Marie-Claude</t>
  </si>
  <si>
    <t>92 67063</t>
  </si>
  <si>
    <t>PIETTE Michel</t>
  </si>
  <si>
    <t>6 92521</t>
  </si>
  <si>
    <t>ROGER Gérard</t>
  </si>
  <si>
    <t>6 91516</t>
  </si>
  <si>
    <t>ROGER Henri</t>
  </si>
  <si>
    <t>14 107115</t>
  </si>
  <si>
    <t>SKOPNICK Audrey</t>
  </si>
  <si>
    <t>7 94514</t>
  </si>
  <si>
    <t>SOLER Jean-Yves</t>
  </si>
  <si>
    <t>92 67065</t>
  </si>
  <si>
    <t>SOLER Jérôme</t>
  </si>
  <si>
    <t>97 84838</t>
  </si>
  <si>
    <t>194</t>
  </si>
  <si>
    <t>TOUTAIN Jean-Marc</t>
  </si>
  <si>
    <t>14 106599</t>
  </si>
  <si>
    <t>TRAORE Dobal</t>
  </si>
  <si>
    <t>50 60528</t>
  </si>
  <si>
    <t>VALLEE Jacques</t>
  </si>
  <si>
    <t>99 62117</t>
  </si>
  <si>
    <t>WEPPE Patrick</t>
  </si>
  <si>
    <t>10 99489</t>
  </si>
  <si>
    <t>BAUDU Alain</t>
  </si>
  <si>
    <t>10 100302</t>
  </si>
  <si>
    <t>C.O. RENAULT SANDOUVILLE</t>
  </si>
  <si>
    <t>BRETTEVILLE Antoine</t>
  </si>
  <si>
    <t>99 62758</t>
  </si>
  <si>
    <t>188</t>
  </si>
  <si>
    <t>CORUBLE Denis</t>
  </si>
  <si>
    <t>87 51752</t>
  </si>
  <si>
    <t>DIEPPOIS Patrick</t>
  </si>
  <si>
    <t>85 1964</t>
  </si>
  <si>
    <t>GEMARD Philippe</t>
  </si>
  <si>
    <t>87 51754</t>
  </si>
  <si>
    <t>87 53400</t>
  </si>
  <si>
    <t>HARDOUIN Michel</t>
  </si>
  <si>
    <t>0 60587</t>
  </si>
  <si>
    <t>LECOMTE Eric</t>
  </si>
  <si>
    <t>93 71001</t>
  </si>
  <si>
    <t>LEPRETTRE Catherine</t>
  </si>
  <si>
    <t>10 100304</t>
  </si>
  <si>
    <t>129</t>
  </si>
  <si>
    <t>LEPRETTRE Philippe</t>
  </si>
  <si>
    <t>10 100303</t>
  </si>
  <si>
    <t>RIBET Joelle</t>
  </si>
  <si>
    <t>98 60367</t>
  </si>
  <si>
    <t>VIRLOUVET Olivier</t>
  </si>
  <si>
    <t>12 104191</t>
  </si>
  <si>
    <t>AUGER Philippe</t>
  </si>
  <si>
    <t>5 88588</t>
  </si>
  <si>
    <t>C.S.G. BOWLING NOTRE DAME DE GRAVENCHON</t>
  </si>
  <si>
    <t>BILLAUX Vivien</t>
  </si>
  <si>
    <t>7 93013</t>
  </si>
  <si>
    <t>CAHARD Morgan</t>
  </si>
  <si>
    <t>13 104520</t>
  </si>
  <si>
    <t>CANU Yohann</t>
  </si>
  <si>
    <t>7 93014</t>
  </si>
  <si>
    <t>CHAROUPIS Isabelle</t>
  </si>
  <si>
    <t>8 95203</t>
  </si>
  <si>
    <t>CHAUSSEE Frédéric</t>
  </si>
  <si>
    <t>7 94798</t>
  </si>
  <si>
    <t>DEHAIS Pascal</t>
  </si>
  <si>
    <t>5 90547</t>
  </si>
  <si>
    <t>HARDOUIN Martine</t>
  </si>
  <si>
    <t>0 60588</t>
  </si>
  <si>
    <t>JOURDAIN Daniel</t>
  </si>
  <si>
    <t>5 88693</t>
  </si>
  <si>
    <t>JOURDAIN Philippe</t>
  </si>
  <si>
    <t>12 103259</t>
  </si>
  <si>
    <t>LALLEMAND Michel</t>
  </si>
  <si>
    <t>3 8047988</t>
  </si>
  <si>
    <t>LALLEMAND Vincent</t>
  </si>
  <si>
    <t>3 47987</t>
  </si>
  <si>
    <t>LECOURT Pascal</t>
  </si>
  <si>
    <t>7 93017</t>
  </si>
  <si>
    <t>LELONG Romain</t>
  </si>
  <si>
    <t>7 93025</t>
  </si>
  <si>
    <t>LEMESLE Thierry</t>
  </si>
  <si>
    <t>5 90650</t>
  </si>
  <si>
    <t>NIEL Sébastien</t>
  </si>
  <si>
    <t>15 107534</t>
  </si>
  <si>
    <t>PRUVOST Jean-Marc</t>
  </si>
  <si>
    <t>12 103260</t>
  </si>
  <si>
    <t>QUONIAM Daniel</t>
  </si>
  <si>
    <t>10 100692</t>
  </si>
  <si>
    <t>QUONIAM Elodie</t>
  </si>
  <si>
    <t>5 89646</t>
  </si>
  <si>
    <t>RENIOU Nelly</t>
  </si>
  <si>
    <t>5 88429</t>
  </si>
  <si>
    <t>ROBERT Nadine</t>
  </si>
  <si>
    <t>5 88431</t>
  </si>
  <si>
    <t>ROBERT Philippe</t>
  </si>
  <si>
    <t>5 88427</t>
  </si>
  <si>
    <t>ROGUES Evelyn</t>
  </si>
  <si>
    <t>4 86297</t>
  </si>
  <si>
    <t>SOMVILLE Angélina</t>
  </si>
  <si>
    <t>85 35912</t>
  </si>
  <si>
    <t>BELLOIR Benjamin</t>
  </si>
  <si>
    <t>11 101824</t>
  </si>
  <si>
    <t>CHORUS BOWLING CLUB</t>
  </si>
  <si>
    <t>BELLOIR Cloé</t>
  </si>
  <si>
    <t>15 108103</t>
  </si>
  <si>
    <t>BEN-RALISOA Ben</t>
  </si>
  <si>
    <t>8 96723</t>
  </si>
  <si>
    <t>BIZON Christian</t>
  </si>
  <si>
    <t>12 103139</t>
  </si>
  <si>
    <t>BRISOT François</t>
  </si>
  <si>
    <t>13 105035</t>
  </si>
  <si>
    <t>COURTOIS Laura</t>
  </si>
  <si>
    <t>12 103132</t>
  </si>
  <si>
    <t>COURTOIS Lisa</t>
  </si>
  <si>
    <t>12 103131</t>
  </si>
  <si>
    <t>COURTOIS Sébastien</t>
  </si>
  <si>
    <t>9 98476</t>
  </si>
  <si>
    <t>COURTOIS Thomas</t>
  </si>
  <si>
    <t>12 103130</t>
  </si>
  <si>
    <t>COUTURIER Cédric</t>
  </si>
  <si>
    <t>5 88979</t>
  </si>
  <si>
    <t>COUTURIER Laura</t>
  </si>
  <si>
    <t>14 106408</t>
  </si>
  <si>
    <t>COUTURIER Tony</t>
  </si>
  <si>
    <t>6 91888</t>
  </si>
  <si>
    <t>DELAUNAY Richard</t>
  </si>
  <si>
    <t>15 107829</t>
  </si>
  <si>
    <t>DEMIER Sophie</t>
  </si>
  <si>
    <t>13 104949</t>
  </si>
  <si>
    <t>DESHAIES Patrick</t>
  </si>
  <si>
    <t>12 103614</t>
  </si>
  <si>
    <t>DEVAUX Tania</t>
  </si>
  <si>
    <t>14 106214</t>
  </si>
  <si>
    <t>DUCHESNE Margaux</t>
  </si>
  <si>
    <t>14 106211</t>
  </si>
  <si>
    <t>DUCLOS Romain</t>
  </si>
  <si>
    <t>14 106209</t>
  </si>
  <si>
    <t>DUHAMEL Thomas</t>
  </si>
  <si>
    <t>15 107834</t>
  </si>
  <si>
    <t>109</t>
  </si>
  <si>
    <t>FOHRER Nathalie</t>
  </si>
  <si>
    <t>12 103138</t>
  </si>
  <si>
    <t>FOLAIN Jacques</t>
  </si>
  <si>
    <t>3 64916</t>
  </si>
  <si>
    <t>FOLAIN Lucile</t>
  </si>
  <si>
    <t>3 64892</t>
  </si>
  <si>
    <t>GODEFROY Leo</t>
  </si>
  <si>
    <t>15 107835</t>
  </si>
  <si>
    <t>LACOUR Matthieu</t>
  </si>
  <si>
    <t>7 93516</t>
  </si>
  <si>
    <t>LACOUR Philippe</t>
  </si>
  <si>
    <t>7 93518</t>
  </si>
  <si>
    <t>LAINE Mickael</t>
  </si>
  <si>
    <t>13 105530</t>
  </si>
  <si>
    <t>LEBLANC Clément</t>
  </si>
  <si>
    <t>14 106217</t>
  </si>
  <si>
    <t>LEBLANC Elora</t>
  </si>
  <si>
    <t>14 106215</t>
  </si>
  <si>
    <t>LECUYER Gaëtan</t>
  </si>
  <si>
    <t>13 104687</t>
  </si>
  <si>
    <t>LEFEBVRE Julie</t>
  </si>
  <si>
    <t>15 107833</t>
  </si>
  <si>
    <t>102</t>
  </si>
  <si>
    <t>LENORMAND Daniel</t>
  </si>
  <si>
    <t>12 103613</t>
  </si>
  <si>
    <t>MACKOWIAK Cédric</t>
  </si>
  <si>
    <t>9 97582</t>
  </si>
  <si>
    <t>MACKOWIAK Jean-Luc</t>
  </si>
  <si>
    <t>9 97581</t>
  </si>
  <si>
    <t>MACKOWIAK Patricia</t>
  </si>
  <si>
    <t>9 97583</t>
  </si>
  <si>
    <t>MAGNE Damyen</t>
  </si>
  <si>
    <t>15 107832</t>
  </si>
  <si>
    <t>MARCINIAK Henri</t>
  </si>
  <si>
    <t>4 87096</t>
  </si>
  <si>
    <t>MARIE Guillaume</t>
  </si>
  <si>
    <t>14 106218</t>
  </si>
  <si>
    <t>143</t>
  </si>
  <si>
    <t>MARIN-CARRILLO Laurence</t>
  </si>
  <si>
    <t>4 87762</t>
  </si>
  <si>
    <t>MEGY Sébastien</t>
  </si>
  <si>
    <t>15 107830</t>
  </si>
  <si>
    <t>MEUBRY Rémy</t>
  </si>
  <si>
    <t>9 98910</t>
  </si>
  <si>
    <t>MURGADO Bernard</t>
  </si>
  <si>
    <t>3 64907</t>
  </si>
  <si>
    <t>NICOLLE Roger</t>
  </si>
  <si>
    <t>85 15734</t>
  </si>
  <si>
    <t>NIEL Wilfrid</t>
  </si>
  <si>
    <t>5 88981</t>
  </si>
  <si>
    <t>PICARD Mathieu</t>
  </si>
  <si>
    <t>7 94066</t>
  </si>
  <si>
    <t>PICARD Thierry</t>
  </si>
  <si>
    <t>9 99092</t>
  </si>
  <si>
    <t>QUESNEL Stéphane</t>
  </si>
  <si>
    <t>12 103617</t>
  </si>
  <si>
    <t>RIPOCHE Bruno</t>
  </si>
  <si>
    <t>15 107831</t>
  </si>
  <si>
    <t>ROGER Gilbert</t>
  </si>
  <si>
    <t>4 87095</t>
  </si>
  <si>
    <t>SIMON Maxime</t>
  </si>
  <si>
    <t>14 106212</t>
  </si>
  <si>
    <t>THIOLLENT Arlette</t>
  </si>
  <si>
    <t>3 64918</t>
  </si>
  <si>
    <t>THIOLLENT Arnaud</t>
  </si>
  <si>
    <t>3 64890</t>
  </si>
  <si>
    <t>THIOLLENT Benjamin</t>
  </si>
  <si>
    <t>13 105036</t>
  </si>
  <si>
    <t>THIOLLENT Corentin</t>
  </si>
  <si>
    <t>12 103129</t>
  </si>
  <si>
    <t>THIOLLENT Jacques</t>
  </si>
  <si>
    <t>3 64888</t>
  </si>
  <si>
    <t>THOMAS Frédéric</t>
  </si>
  <si>
    <t>1 62960</t>
  </si>
  <si>
    <t>TOUTAIN Daniel</t>
  </si>
  <si>
    <t>6 91887</t>
  </si>
  <si>
    <t>TOUTAIN David</t>
  </si>
  <si>
    <t>99 61905</t>
  </si>
  <si>
    <t>TOUTAIN Jonathan</t>
  </si>
  <si>
    <t>5 88975</t>
  </si>
  <si>
    <t>AGOSTON Agnès</t>
  </si>
  <si>
    <t>3 64878</t>
  </si>
  <si>
    <t>DRAKKAR BOWL GRAND QUEVILLY</t>
  </si>
  <si>
    <t>AMARAL Emmanuelle</t>
  </si>
  <si>
    <t>95 79432</t>
  </si>
  <si>
    <t>AUBER Patrice</t>
  </si>
  <si>
    <t>85 24012</t>
  </si>
  <si>
    <t>AUBERT Gérard</t>
  </si>
  <si>
    <t>3 64830</t>
  </si>
  <si>
    <t>AYAD Mohamed</t>
  </si>
  <si>
    <t>4 87457</t>
  </si>
  <si>
    <t>BEMONT Hervé</t>
  </si>
  <si>
    <t>6 91872</t>
  </si>
  <si>
    <t>BEMONT Matthieu</t>
  </si>
  <si>
    <t>6 91874</t>
  </si>
  <si>
    <t>BENARD Sébastien</t>
  </si>
  <si>
    <t>8 95722</t>
  </si>
  <si>
    <t>BERRIOT Gilles</t>
  </si>
  <si>
    <t>11 101494</t>
  </si>
  <si>
    <t>BOUCHON Marion</t>
  </si>
  <si>
    <t>5 88421</t>
  </si>
  <si>
    <t>BOUCHON Philippe</t>
  </si>
  <si>
    <t>5 88422</t>
  </si>
  <si>
    <t>CAPON Alain</t>
  </si>
  <si>
    <t>85 27958</t>
  </si>
  <si>
    <t>CHARLES Thierry</t>
  </si>
  <si>
    <t>3 64872</t>
  </si>
  <si>
    <t>CHEVREL Pascal</t>
  </si>
  <si>
    <t>98 60113</t>
  </si>
  <si>
    <t>DANIO Jacques</t>
  </si>
  <si>
    <t>85 15715</t>
  </si>
  <si>
    <t>DEHAYE Laurent</t>
  </si>
  <si>
    <t>6 91371</t>
  </si>
  <si>
    <t>DELABARRE Annick</t>
  </si>
  <si>
    <t>1 61887</t>
  </si>
  <si>
    <t>DEPERROIS Jean-Paul</t>
  </si>
  <si>
    <t>10 100307</t>
  </si>
  <si>
    <t>DUCLOS Christopher</t>
  </si>
  <si>
    <t>11 101758</t>
  </si>
  <si>
    <t>DUPREY Daniel</t>
  </si>
  <si>
    <t>85 15721</t>
  </si>
  <si>
    <t>FEVRIER Sullivan</t>
  </si>
  <si>
    <t>13 105224</t>
  </si>
  <si>
    <t>GERMAIN Arnaud</t>
  </si>
  <si>
    <t>13 105541</t>
  </si>
  <si>
    <t>GIL Catherine</t>
  </si>
  <si>
    <t>94 75070</t>
  </si>
  <si>
    <t>GIL Gaëlle</t>
  </si>
  <si>
    <t>95 80157</t>
  </si>
  <si>
    <t>GODILLOT Bruno</t>
  </si>
  <si>
    <t>14 106713</t>
  </si>
  <si>
    <t>GUERET Claude</t>
  </si>
  <si>
    <t>1 61888</t>
  </si>
  <si>
    <t>GUERET Florence</t>
  </si>
  <si>
    <t>1 61885</t>
  </si>
  <si>
    <t>HAN Pat</t>
  </si>
  <si>
    <t>15 108172</t>
  </si>
  <si>
    <t>HERVO Dominique</t>
  </si>
  <si>
    <t>6 91871</t>
  </si>
  <si>
    <t>HINFRAY Bruno</t>
  </si>
  <si>
    <t>14 107118</t>
  </si>
  <si>
    <t>JACQUEMIN Mireille</t>
  </si>
  <si>
    <t>87 31359</t>
  </si>
  <si>
    <t>LANOS Charles</t>
  </si>
  <si>
    <t>84 25198</t>
  </si>
  <si>
    <t>LE BAIL Gérard</t>
  </si>
  <si>
    <t>85 693</t>
  </si>
  <si>
    <t>LEVASSEUR Thierry</t>
  </si>
  <si>
    <t>91 64007</t>
  </si>
  <si>
    <t>MALANDAIN Michel</t>
  </si>
  <si>
    <t>89 58075</t>
  </si>
  <si>
    <t>MERLO Christophe</t>
  </si>
  <si>
    <t>1 62687</t>
  </si>
  <si>
    <t>195</t>
  </si>
  <si>
    <t>MERLO Gaëlle</t>
  </si>
  <si>
    <t>1 62198</t>
  </si>
  <si>
    <t>MONTAUFROY Martial</t>
  </si>
  <si>
    <t>11 102311</t>
  </si>
  <si>
    <t>MORELLE Hervé</t>
  </si>
  <si>
    <t>87 53499</t>
  </si>
  <si>
    <t>MORIN Michel</t>
  </si>
  <si>
    <t>87 34798</t>
  </si>
  <si>
    <t>PASDELOUP Dominique</t>
  </si>
  <si>
    <t>89 59428</t>
  </si>
  <si>
    <t>QUESNE Nadine</t>
  </si>
  <si>
    <t>3 64882</t>
  </si>
  <si>
    <t>QUESNE Yves</t>
  </si>
  <si>
    <t>3 64881</t>
  </si>
  <si>
    <t>RAMAUGE Jean-Luc</t>
  </si>
  <si>
    <t>88 57160</t>
  </si>
  <si>
    <t>REITEL Annie</t>
  </si>
  <si>
    <t>87 51453</t>
  </si>
  <si>
    <t>REITEL Jean-Jacques</t>
  </si>
  <si>
    <t>85 15748</t>
  </si>
  <si>
    <t>SCHERER Frédéric</t>
  </si>
  <si>
    <t>14 106310</t>
  </si>
  <si>
    <t>SERRE Daniel</t>
  </si>
  <si>
    <t>87 34788</t>
  </si>
  <si>
    <t>SUKKHA Suntorn</t>
  </si>
  <si>
    <t>4 86869</t>
  </si>
  <si>
    <t>VANDAMME Jacky</t>
  </si>
  <si>
    <t>4 87456</t>
  </si>
  <si>
    <t>ARNOUX Gwendal</t>
  </si>
  <si>
    <t>12 104242</t>
  </si>
  <si>
    <t>ECOLE DE BOWLING GRAND QUEVILLY</t>
  </si>
  <si>
    <t>AUTIN Océane</t>
  </si>
  <si>
    <t>13 104458</t>
  </si>
  <si>
    <t>67</t>
  </si>
  <si>
    <t>BENARD Cassiopée</t>
  </si>
  <si>
    <t>15 107978</t>
  </si>
  <si>
    <t>105</t>
  </si>
  <si>
    <t>BLANC Johan</t>
  </si>
  <si>
    <t>9 98231</t>
  </si>
  <si>
    <t>BOURGEAUX Maxime</t>
  </si>
  <si>
    <t>15 107531</t>
  </si>
  <si>
    <t>CHEVALIER Guillaume</t>
  </si>
  <si>
    <t>7 93011</t>
  </si>
  <si>
    <t>DAVID Alexandre</t>
  </si>
  <si>
    <t>14 106654</t>
  </si>
  <si>
    <t>71</t>
  </si>
  <si>
    <t>DESOL Charles</t>
  </si>
  <si>
    <t>15 107388</t>
  </si>
  <si>
    <t>101</t>
  </si>
  <si>
    <t>FAGUAIS Kyllian</t>
  </si>
  <si>
    <t>10 100767</t>
  </si>
  <si>
    <t>FAGUAIS Nolann</t>
  </si>
  <si>
    <t>14 106826</t>
  </si>
  <si>
    <t>91</t>
  </si>
  <si>
    <t>GOSSE Paul</t>
  </si>
  <si>
    <t>15 107391</t>
  </si>
  <si>
    <t>LANGREE Evan</t>
  </si>
  <si>
    <t>12 103508</t>
  </si>
  <si>
    <t>MERAUD Maïlys</t>
  </si>
  <si>
    <t>15 107387</t>
  </si>
  <si>
    <t>MOUTIER-ESPINOZA Esteban</t>
  </si>
  <si>
    <t>14 105896</t>
  </si>
  <si>
    <t>120</t>
  </si>
  <si>
    <t>RABAUD Anthéa</t>
  </si>
  <si>
    <t>12 104184</t>
  </si>
  <si>
    <t>SCALBERT Maxence</t>
  </si>
  <si>
    <t>7 93678</t>
  </si>
  <si>
    <t>SCHERER Tony</t>
  </si>
  <si>
    <t>12 104243</t>
  </si>
  <si>
    <t>SEDIRA Matteo</t>
  </si>
  <si>
    <t>14 105897</t>
  </si>
  <si>
    <t>106</t>
  </si>
  <si>
    <t>LE CORNEC Simon</t>
  </si>
  <si>
    <t>8 96533</t>
  </si>
  <si>
    <t>ECOLE DE BOWLING LE HAVRE</t>
  </si>
  <si>
    <t>LECOMTE Alexis</t>
  </si>
  <si>
    <t>2 63973</t>
  </si>
  <si>
    <t>LECOMTE Océane</t>
  </si>
  <si>
    <t>7 94928</t>
  </si>
  <si>
    <t>POINTEL Morgane</t>
  </si>
  <si>
    <t>14 107139</t>
  </si>
  <si>
    <t>TESSON Alexis</t>
  </si>
  <si>
    <t>12 103144</t>
  </si>
  <si>
    <t>VENEM Quentin</t>
  </si>
  <si>
    <t>11 101729</t>
  </si>
  <si>
    <t>VIRLOUVET Laura</t>
  </si>
  <si>
    <t>14 106928</t>
  </si>
  <si>
    <t>GALLIER Lea</t>
  </si>
  <si>
    <t>11 101730</t>
  </si>
  <si>
    <t>ECOLE DE BOWLING N.DAME DE GRAVENCHON</t>
  </si>
  <si>
    <t>LEBOURG Valentin</t>
  </si>
  <si>
    <t>11 101731</t>
  </si>
  <si>
    <t>LIDOREAU Gwanaelle</t>
  </si>
  <si>
    <t>15 108065</t>
  </si>
  <si>
    <t>PATIN Pauline</t>
  </si>
  <si>
    <t>10 99465</t>
  </si>
  <si>
    <t>PECHON-ROSSEL Maxime</t>
  </si>
  <si>
    <t>14 106657</t>
  </si>
  <si>
    <t>PRUVOST Lucas</t>
  </si>
  <si>
    <t>8 95202</t>
  </si>
  <si>
    <t>QUONIAM Romain</t>
  </si>
  <si>
    <t>14 106656</t>
  </si>
  <si>
    <t>113</t>
  </si>
  <si>
    <t>VILLIER Jérémy</t>
  </si>
  <si>
    <t>8 96531</t>
  </si>
  <si>
    <t>193</t>
  </si>
  <si>
    <t>ALLAIN Bruno</t>
  </si>
  <si>
    <t>10 100031</t>
  </si>
  <si>
    <t>LES LEZARDS DE MONTIVILLIERS</t>
  </si>
  <si>
    <t>BOWDEN Erica</t>
  </si>
  <si>
    <t>12 103750</t>
  </si>
  <si>
    <t>CLEMENT Dimitri</t>
  </si>
  <si>
    <t>13 105093</t>
  </si>
  <si>
    <t>CLEMENT Natacha</t>
  </si>
  <si>
    <t>12 103752</t>
  </si>
  <si>
    <t>CRAQUELIN Renald</t>
  </si>
  <si>
    <t>7 93264</t>
  </si>
  <si>
    <t>DEGLOS Roselyne</t>
  </si>
  <si>
    <t>13 105335</t>
  </si>
  <si>
    <t>DELAUNE Florian</t>
  </si>
  <si>
    <t>12 103751</t>
  </si>
  <si>
    <t>DELAUNE Jonathan</t>
  </si>
  <si>
    <t>10 100030</t>
  </si>
  <si>
    <t>DELAUNE Nathalie</t>
  </si>
  <si>
    <t>14 107179</t>
  </si>
  <si>
    <t>DURECU Marie-Laure</t>
  </si>
  <si>
    <t>11 102359</t>
  </si>
  <si>
    <t>DURECU Sébastien</t>
  </si>
  <si>
    <t>11 102358</t>
  </si>
  <si>
    <t>GONZALEZ Stanislas</t>
  </si>
  <si>
    <t>14 107038</t>
  </si>
  <si>
    <t>124</t>
  </si>
  <si>
    <t>GRENON Hélène</t>
  </si>
  <si>
    <t>12 104193</t>
  </si>
  <si>
    <t>107</t>
  </si>
  <si>
    <t>LEBIDOIS Alexis</t>
  </si>
  <si>
    <t>13 104899</t>
  </si>
  <si>
    <t>LEBOURG Fabien</t>
  </si>
  <si>
    <t>13 104900</t>
  </si>
  <si>
    <t>LECROQ Jean-Michel</t>
  </si>
  <si>
    <t>7 93267</t>
  </si>
  <si>
    <t>LEMONNIER Morgane</t>
  </si>
  <si>
    <t>12 104194</t>
  </si>
  <si>
    <t>SOUDRY Robin</t>
  </si>
  <si>
    <t>13 105336</t>
  </si>
  <si>
    <t>VALLETTE Dominique</t>
  </si>
  <si>
    <t>9 98106</t>
  </si>
  <si>
    <t>BURLOT Yann</t>
  </si>
  <si>
    <t>3 65717</t>
  </si>
  <si>
    <t>LES TITANS ROUEN</t>
  </si>
  <si>
    <t>CHEVALIER Cédric</t>
  </si>
  <si>
    <t>0 60313</t>
  </si>
  <si>
    <t>CHEVALIER Laurent</t>
  </si>
  <si>
    <t>0 61236</t>
  </si>
  <si>
    <t>CHEVALIER Pierre</t>
  </si>
  <si>
    <t>3 64922</t>
  </si>
  <si>
    <t>CORBET Christophe</t>
  </si>
  <si>
    <t>10 99461</t>
  </si>
  <si>
    <t>DELAPORTE Bruno</t>
  </si>
  <si>
    <t>5 90119</t>
  </si>
  <si>
    <t>FERET Bruno</t>
  </si>
  <si>
    <t>11 102025</t>
  </si>
  <si>
    <t>KASZCZYC Lionel</t>
  </si>
  <si>
    <t>12 103619</t>
  </si>
  <si>
    <t>LOURENCO Daniel</t>
  </si>
  <si>
    <t>4 87450</t>
  </si>
  <si>
    <t>LOURENCO Manuel</t>
  </si>
  <si>
    <t>4 87449</t>
  </si>
  <si>
    <t>MALANDIN Jason</t>
  </si>
  <si>
    <t>10 100505</t>
  </si>
  <si>
    <t>MAUSSION Jean-Michel</t>
  </si>
  <si>
    <t>2 63461</t>
  </si>
  <si>
    <t>MAUSSION Maïté</t>
  </si>
  <si>
    <t>2 8064112</t>
  </si>
  <si>
    <t>PELLISSON Olivier</t>
  </si>
  <si>
    <t>95 80576</t>
  </si>
  <si>
    <t>PETIT Corentin</t>
  </si>
  <si>
    <t>10 100968</t>
  </si>
  <si>
    <t>PIERREUSE David</t>
  </si>
  <si>
    <t>13 105433</t>
  </si>
  <si>
    <t>RIHOUEY Guillaume</t>
  </si>
  <si>
    <t>13 105375</t>
  </si>
  <si>
    <t>CHAMEL Jean-Claude</t>
  </si>
  <si>
    <t>O'LL STARS BOWLING ST MARCEL</t>
  </si>
  <si>
    <t>Qualifiées</t>
  </si>
  <si>
    <t>Série 1</t>
  </si>
  <si>
    <t>rang</t>
  </si>
  <si>
    <t>Série 3</t>
  </si>
  <si>
    <t>Série 4</t>
  </si>
  <si>
    <t>Série 6</t>
  </si>
  <si>
    <t>Série 8</t>
  </si>
  <si>
    <t>CHAMPIONNAT VÉTÉRANS DAMES LR11 V1 V2</t>
  </si>
  <si>
    <t>PHASE REGIONALE</t>
  </si>
  <si>
    <t>DAMES V1</t>
  </si>
  <si>
    <t>HOMMES</t>
  </si>
  <si>
    <t>S To.</t>
  </si>
  <si>
    <t xml:space="preserve"> </t>
  </si>
  <si>
    <t>HOMMES V1</t>
  </si>
  <si>
    <t>Q.</t>
  </si>
  <si>
    <t>HOMMES V2</t>
  </si>
  <si>
    <t>LECACHEUR Michel</t>
  </si>
  <si>
    <t>Qualifiés France</t>
  </si>
  <si>
    <t>Qualifiées France</t>
  </si>
  <si>
    <t>5 88590</t>
  </si>
  <si>
    <t>GRAND QUEVILLY</t>
  </si>
  <si>
    <t>CHAMPIONNAT de France VÉTÉRANS</t>
  </si>
  <si>
    <t>DAMES et HOMMES LR11 V1 V2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</si>
</sst>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"/>
    <numFmt numFmtId="165" formatCode="[$-40C]dddd\ d\ mmmm\ yyyy"/>
    <numFmt numFmtId="166" formatCode="[$-40C]d\ mmmm\ yyyy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"/>
  </numFmts>
  <fonts count="6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0"/>
      <name val="Calibri"/>
      <family val="2"/>
    </font>
    <font>
      <b/>
      <sz val="11"/>
      <color indexed="10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i/>
      <sz val="10"/>
      <color rgb="FFFF0000"/>
      <name val="Calibri"/>
      <family val="2"/>
    </font>
    <font>
      <b/>
      <sz val="11"/>
      <color rgb="FFFF0000"/>
      <name val="Times New Roman"/>
      <family val="1"/>
    </font>
    <font>
      <sz val="8"/>
      <color theme="1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9">
    <xf numFmtId="0" fontId="0" fillId="0" borderId="0" xfId="0" applyAlignment="1">
      <alignment/>
    </xf>
    <xf numFmtId="0" fontId="49" fillId="0" borderId="0" xfId="50">
      <alignment/>
      <protection/>
    </xf>
    <xf numFmtId="0" fontId="5" fillId="0" borderId="10" xfId="50" applyFont="1" applyBorder="1" applyAlignment="1">
      <alignment vertical="center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2" fillId="0" borderId="11" xfId="50" applyFont="1" applyBorder="1" applyAlignment="1">
      <alignment horizontal="center" vertical="center" wrapText="1"/>
      <protection/>
    </xf>
    <xf numFmtId="49" fontId="2" fillId="33" borderId="12" xfId="50" applyNumberFormat="1" applyFont="1" applyFill="1" applyBorder="1" applyAlignment="1">
      <alignment horizontal="center" vertical="center" wrapText="1"/>
      <protection/>
    </xf>
    <xf numFmtId="0" fontId="2" fillId="33" borderId="12" xfId="50" applyFont="1" applyFill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left" vertical="center" wrapText="1"/>
      <protection/>
    </xf>
    <xf numFmtId="0" fontId="2" fillId="0" borderId="11" xfId="50" applyFont="1" applyFill="1" applyBorder="1" applyAlignment="1">
      <alignment horizontal="left" vertical="center" wrapText="1"/>
      <protection/>
    </xf>
    <xf numFmtId="0" fontId="49" fillId="0" borderId="11" xfId="50" applyFill="1" applyBorder="1" applyAlignment="1">
      <alignment horizontal="center" vertical="center"/>
      <protection/>
    </xf>
    <xf numFmtId="0" fontId="49" fillId="0" borderId="0" xfId="50" applyFill="1" applyAlignment="1">
      <alignment horizontal="center" vertical="center"/>
      <protection/>
    </xf>
    <xf numFmtId="0" fontId="7" fillId="0" borderId="0" xfId="50" applyFont="1" applyAlignment="1">
      <alignment horizontal="center" vertical="center" wrapText="1"/>
      <protection/>
    </xf>
    <xf numFmtId="0" fontId="5" fillId="0" borderId="10" xfId="50" applyFont="1" applyBorder="1" applyAlignment="1">
      <alignment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2" fontId="59" fillId="0" borderId="11" xfId="50" applyNumberFormat="1" applyFont="1" applyFill="1" applyBorder="1" applyAlignment="1">
      <alignment horizontal="center" vertical="center"/>
      <protection/>
    </xf>
    <xf numFmtId="0" fontId="60" fillId="0" borderId="11" xfId="50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4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35" borderId="11" xfId="50" applyFont="1" applyFill="1" applyBorder="1" applyAlignment="1">
      <alignment horizontal="center" vertical="center" wrapText="1"/>
      <protection/>
    </xf>
    <xf numFmtId="0" fontId="2" fillId="36" borderId="19" xfId="50" applyFont="1" applyFill="1" applyBorder="1" applyAlignment="1">
      <alignment horizontal="center" vertical="center" wrapText="1"/>
      <protection/>
    </xf>
    <xf numFmtId="0" fontId="2" fillId="37" borderId="19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" fontId="61" fillId="0" borderId="10" xfId="0" applyNumberFormat="1" applyFont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left" vertical="center"/>
    </xf>
    <xf numFmtId="49" fontId="2" fillId="0" borderId="0" xfId="50" applyNumberFormat="1" applyFont="1" applyFill="1" applyBorder="1" applyAlignment="1">
      <alignment horizontal="right" vertical="center" wrapText="1"/>
      <protection/>
    </xf>
    <xf numFmtId="0" fontId="2" fillId="0" borderId="0" xfId="50" applyFont="1" applyFill="1" applyBorder="1" applyAlignment="1">
      <alignment horizontal="left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60" fillId="0" borderId="0" xfId="50" applyFont="1" applyFill="1" applyBorder="1" applyAlignment="1">
      <alignment horizontal="center" vertical="center"/>
      <protection/>
    </xf>
    <xf numFmtId="0" fontId="49" fillId="0" borderId="0" xfId="50" applyFill="1" applyBorder="1" applyAlignment="1">
      <alignment horizontal="center" vertical="center"/>
      <protection/>
    </xf>
    <xf numFmtId="2" fontId="59" fillId="0" borderId="0" xfId="50" applyNumberFormat="1" applyFont="1" applyFill="1" applyBorder="1" applyAlignment="1">
      <alignment horizontal="center" vertical="center"/>
      <protection/>
    </xf>
    <xf numFmtId="49" fontId="63" fillId="0" borderId="0" xfId="50" applyNumberFormat="1" applyFont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0" fontId="64" fillId="0" borderId="12" xfId="50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2" fillId="36" borderId="11" xfId="50" applyFont="1" applyFill="1" applyBorder="1" applyAlignment="1">
      <alignment horizontal="center" vertical="center" wrapText="1"/>
      <protection/>
    </xf>
    <xf numFmtId="0" fontId="2" fillId="37" borderId="11" xfId="50" applyFont="1" applyFill="1" applyBorder="1" applyAlignment="1">
      <alignment horizontal="center" vertical="center" wrapText="1"/>
      <protection/>
    </xf>
    <xf numFmtId="0" fontId="12" fillId="38" borderId="12" xfId="50" applyFont="1" applyFill="1" applyBorder="1" applyAlignment="1">
      <alignment vertical="center"/>
      <protection/>
    </xf>
    <xf numFmtId="0" fontId="12" fillId="38" borderId="12" xfId="50" applyFont="1" applyFill="1" applyBorder="1" applyAlignment="1">
      <alignment horizontal="left" vertical="center"/>
      <protection/>
    </xf>
    <xf numFmtId="0" fontId="12" fillId="38" borderId="12" xfId="50" applyFont="1" applyFill="1" applyBorder="1" applyAlignment="1">
      <alignment horizontal="center" vertical="center"/>
      <protection/>
    </xf>
    <xf numFmtId="0" fontId="13" fillId="38" borderId="12" xfId="50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/>
    </xf>
    <xf numFmtId="164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60" fillId="0" borderId="19" xfId="50" applyFont="1" applyFill="1" applyBorder="1" applyAlignment="1">
      <alignment horizontal="center" vertical="center"/>
      <protection/>
    </xf>
    <xf numFmtId="0" fontId="49" fillId="0" borderId="19" xfId="50" applyFill="1" applyBorder="1" applyAlignment="1">
      <alignment horizontal="center" vertical="center"/>
      <protection/>
    </xf>
    <xf numFmtId="2" fontId="59" fillId="0" borderId="19" xfId="50" applyNumberFormat="1" applyFont="1" applyFill="1" applyBorder="1" applyAlignment="1">
      <alignment horizontal="center" vertical="center"/>
      <protection/>
    </xf>
    <xf numFmtId="0" fontId="3" fillId="33" borderId="12" xfId="50" applyFont="1" applyFill="1" applyBorder="1" applyAlignment="1">
      <alignment horizontal="center" vertical="center" wrapText="1"/>
      <protection/>
    </xf>
    <xf numFmtId="0" fontId="6" fillId="33" borderId="14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 horizontal="right"/>
    </xf>
    <xf numFmtId="0" fontId="4" fillId="0" borderId="0" xfId="50" applyFont="1" applyAlignment="1">
      <alignment horizontal="left" vertical="center" wrapText="1"/>
      <protection/>
    </xf>
    <xf numFmtId="0" fontId="2" fillId="0" borderId="19" xfId="50" applyFont="1" applyFill="1" applyBorder="1" applyAlignment="1">
      <alignment horizontal="left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9" xfId="50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6" fillId="34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6" fillId="34" borderId="18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/>
    </xf>
    <xf numFmtId="2" fontId="6" fillId="34" borderId="21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/>
    </xf>
    <xf numFmtId="1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16" fillId="0" borderId="0" xfId="0" applyFont="1" applyAlignment="1">
      <alignment horizontal="centerContinuous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2</xdr:col>
      <xdr:colOff>428625</xdr:colOff>
      <xdr:row>6</xdr:row>
      <xdr:rowOff>95250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5"/>
  <sheetViews>
    <sheetView zoomScalePageLayoutView="0" workbookViewId="0" topLeftCell="A292">
      <selection activeCell="A325" sqref="A325"/>
    </sheetView>
  </sheetViews>
  <sheetFormatPr defaultColWidth="11.421875" defaultRowHeight="15"/>
  <cols>
    <col min="1" max="1" width="23.7109375" style="0" bestFit="1" customWidth="1"/>
    <col min="2" max="2" width="9.421875" style="0" bestFit="1" customWidth="1"/>
    <col min="3" max="3" width="2.140625" style="0" bestFit="1" customWidth="1"/>
    <col min="4" max="4" width="3.28125" style="0" bestFit="1" customWidth="1"/>
    <col min="5" max="5" width="4.421875" style="0" customWidth="1"/>
    <col min="6" max="6" width="2.57421875" style="0" bestFit="1" customWidth="1"/>
    <col min="7" max="7" width="4.421875" style="0" bestFit="1" customWidth="1"/>
    <col min="8" max="8" width="8.7109375" style="0" bestFit="1" customWidth="1"/>
    <col min="9" max="9" width="40.140625" style="0" customWidth="1"/>
  </cols>
  <sheetData>
    <row r="3" spans="1:9" ht="15">
      <c r="A3" s="59" t="s">
        <v>135</v>
      </c>
      <c r="B3" s="60" t="s">
        <v>136</v>
      </c>
      <c r="C3" s="61" t="s">
        <v>137</v>
      </c>
      <c r="D3" s="61" t="s">
        <v>138</v>
      </c>
      <c r="E3" s="61" t="s">
        <v>139</v>
      </c>
      <c r="F3" s="61" t="s">
        <v>140</v>
      </c>
      <c r="G3" s="62" t="s">
        <v>14</v>
      </c>
      <c r="H3" s="62" t="s">
        <v>141</v>
      </c>
      <c r="I3" s="61" t="s">
        <v>2</v>
      </c>
    </row>
    <row r="4" spans="1:9" ht="15">
      <c r="A4" s="63" t="s">
        <v>142</v>
      </c>
      <c r="B4" s="64" t="s">
        <v>143</v>
      </c>
      <c r="C4" s="65" t="s">
        <v>85</v>
      </c>
      <c r="D4" s="65" t="s">
        <v>15</v>
      </c>
      <c r="E4" s="53"/>
      <c r="F4" s="65" t="s">
        <v>86</v>
      </c>
      <c r="G4" s="66" t="s">
        <v>144</v>
      </c>
      <c r="H4" s="67">
        <v>24</v>
      </c>
      <c r="I4" s="63" t="s">
        <v>145</v>
      </c>
    </row>
    <row r="5" spans="1:9" ht="15">
      <c r="A5" s="63" t="s">
        <v>146</v>
      </c>
      <c r="B5" s="64" t="s">
        <v>147</v>
      </c>
      <c r="C5" s="65" t="s">
        <v>85</v>
      </c>
      <c r="D5" s="65" t="s">
        <v>90</v>
      </c>
      <c r="E5" s="53"/>
      <c r="F5" s="65" t="s">
        <v>116</v>
      </c>
      <c r="G5" s="66" t="s">
        <v>148</v>
      </c>
      <c r="H5" s="67">
        <v>34</v>
      </c>
      <c r="I5" s="63" t="s">
        <v>145</v>
      </c>
    </row>
    <row r="6" spans="1:9" ht="15">
      <c r="A6" s="63" t="s">
        <v>149</v>
      </c>
      <c r="B6" s="64" t="s">
        <v>150</v>
      </c>
      <c r="C6" s="65" t="s">
        <v>85</v>
      </c>
      <c r="D6" s="65" t="s">
        <v>16</v>
      </c>
      <c r="E6" s="53"/>
      <c r="F6" s="65" t="s">
        <v>116</v>
      </c>
      <c r="G6" s="66" t="s">
        <v>151</v>
      </c>
      <c r="H6" s="67">
        <v>21</v>
      </c>
      <c r="I6" s="63" t="s">
        <v>145</v>
      </c>
    </row>
    <row r="7" spans="1:9" ht="15">
      <c r="A7" s="63" t="s">
        <v>152</v>
      </c>
      <c r="B7" s="64" t="s">
        <v>153</v>
      </c>
      <c r="C7" s="65" t="s">
        <v>85</v>
      </c>
      <c r="D7" s="65" t="s">
        <v>15</v>
      </c>
      <c r="E7" s="53"/>
      <c r="F7" s="65" t="s">
        <v>86</v>
      </c>
      <c r="G7" s="66" t="s">
        <v>154</v>
      </c>
      <c r="H7" s="67">
        <v>29</v>
      </c>
      <c r="I7" s="63" t="s">
        <v>145</v>
      </c>
    </row>
    <row r="8" spans="1:9" ht="15">
      <c r="A8" s="63" t="s">
        <v>155</v>
      </c>
      <c r="B8" s="64" t="s">
        <v>156</v>
      </c>
      <c r="C8" s="65" t="s">
        <v>85</v>
      </c>
      <c r="D8" s="65" t="s">
        <v>90</v>
      </c>
      <c r="E8" s="53"/>
      <c r="F8" s="65" t="s">
        <v>116</v>
      </c>
      <c r="G8" s="66" t="s">
        <v>144</v>
      </c>
      <c r="H8" s="67">
        <v>24</v>
      </c>
      <c r="I8" s="63" t="s">
        <v>145</v>
      </c>
    </row>
    <row r="9" spans="1:9" ht="15">
      <c r="A9" s="63" t="s">
        <v>157</v>
      </c>
      <c r="B9" s="64" t="s">
        <v>158</v>
      </c>
      <c r="C9" s="65" t="s">
        <v>86</v>
      </c>
      <c r="D9" s="65" t="s">
        <v>0</v>
      </c>
      <c r="E9" s="53"/>
      <c r="F9" s="65" t="s">
        <v>116</v>
      </c>
      <c r="G9" s="66" t="s">
        <v>159</v>
      </c>
      <c r="H9" s="67">
        <v>46</v>
      </c>
      <c r="I9" s="63" t="s">
        <v>145</v>
      </c>
    </row>
    <row r="10" spans="1:9" ht="15">
      <c r="A10" s="63" t="s">
        <v>160</v>
      </c>
      <c r="B10" s="64" t="s">
        <v>161</v>
      </c>
      <c r="C10" s="65" t="s">
        <v>85</v>
      </c>
      <c r="D10" s="65" t="s">
        <v>15</v>
      </c>
      <c r="E10" s="53"/>
      <c r="F10" s="65" t="s">
        <v>116</v>
      </c>
      <c r="G10" s="66" t="s">
        <v>162</v>
      </c>
      <c r="H10" s="67">
        <v>35</v>
      </c>
      <c r="I10" s="63" t="s">
        <v>145</v>
      </c>
    </row>
    <row r="11" spans="1:9" ht="15">
      <c r="A11" s="63" t="s">
        <v>163</v>
      </c>
      <c r="B11" s="64" t="s">
        <v>164</v>
      </c>
      <c r="C11" s="65" t="s">
        <v>85</v>
      </c>
      <c r="D11" s="65" t="s">
        <v>90</v>
      </c>
      <c r="E11" s="53"/>
      <c r="F11" s="65" t="s">
        <v>86</v>
      </c>
      <c r="G11" s="66" t="s">
        <v>162</v>
      </c>
      <c r="H11" s="67">
        <v>35</v>
      </c>
      <c r="I11" s="63" t="s">
        <v>145</v>
      </c>
    </row>
    <row r="12" spans="1:9" ht="15">
      <c r="A12" s="63" t="s">
        <v>165</v>
      </c>
      <c r="B12" s="64" t="s">
        <v>166</v>
      </c>
      <c r="C12" s="65" t="s">
        <v>85</v>
      </c>
      <c r="D12" s="65" t="s">
        <v>0</v>
      </c>
      <c r="E12" s="53"/>
      <c r="F12" s="65" t="s">
        <v>86</v>
      </c>
      <c r="G12" s="66" t="s">
        <v>167</v>
      </c>
      <c r="H12" s="67">
        <v>43</v>
      </c>
      <c r="I12" s="63" t="s">
        <v>145</v>
      </c>
    </row>
    <row r="13" spans="1:9" ht="15">
      <c r="A13" s="63" t="s">
        <v>168</v>
      </c>
      <c r="B13" s="64" t="s">
        <v>169</v>
      </c>
      <c r="C13" s="65" t="s">
        <v>85</v>
      </c>
      <c r="D13" s="65" t="s">
        <v>90</v>
      </c>
      <c r="E13" s="53"/>
      <c r="F13" s="65" t="s">
        <v>116</v>
      </c>
      <c r="G13" s="66" t="s">
        <v>151</v>
      </c>
      <c r="H13" s="67">
        <v>21</v>
      </c>
      <c r="I13" s="63" t="s">
        <v>145</v>
      </c>
    </row>
    <row r="14" spans="1:9" ht="15">
      <c r="A14" s="63" t="s">
        <v>170</v>
      </c>
      <c r="B14" s="64" t="s">
        <v>171</v>
      </c>
      <c r="C14" s="65" t="s">
        <v>85</v>
      </c>
      <c r="D14" s="65" t="s">
        <v>90</v>
      </c>
      <c r="E14" s="53"/>
      <c r="F14" s="65" t="s">
        <v>116</v>
      </c>
      <c r="G14" s="66" t="s">
        <v>151</v>
      </c>
      <c r="H14" s="67">
        <v>21</v>
      </c>
      <c r="I14" s="63" t="s">
        <v>145</v>
      </c>
    </row>
    <row r="15" spans="1:9" ht="15">
      <c r="A15" s="63" t="s">
        <v>172</v>
      </c>
      <c r="B15" s="64" t="s">
        <v>173</v>
      </c>
      <c r="C15" s="65" t="s">
        <v>85</v>
      </c>
      <c r="D15" s="65" t="s">
        <v>15</v>
      </c>
      <c r="E15" s="53"/>
      <c r="F15" s="65" t="s">
        <v>116</v>
      </c>
      <c r="G15" s="66" t="s">
        <v>174</v>
      </c>
      <c r="H15" s="67">
        <v>33</v>
      </c>
      <c r="I15" s="63" t="s">
        <v>145</v>
      </c>
    </row>
    <row r="16" spans="1:9" ht="15">
      <c r="A16" s="63" t="s">
        <v>176</v>
      </c>
      <c r="B16" s="64" t="s">
        <v>177</v>
      </c>
      <c r="C16" s="65" t="s">
        <v>86</v>
      </c>
      <c r="D16" s="65" t="s">
        <v>16</v>
      </c>
      <c r="E16" s="53"/>
      <c r="F16" s="65" t="s">
        <v>116</v>
      </c>
      <c r="G16" s="66" t="s">
        <v>178</v>
      </c>
      <c r="H16" s="67">
        <v>46</v>
      </c>
      <c r="I16" s="63" t="s">
        <v>145</v>
      </c>
    </row>
    <row r="17" spans="1:9" ht="15">
      <c r="A17" s="63" t="s">
        <v>179</v>
      </c>
      <c r="B17" s="64" t="s">
        <v>180</v>
      </c>
      <c r="C17" s="65" t="s">
        <v>86</v>
      </c>
      <c r="D17" s="65" t="s">
        <v>90</v>
      </c>
      <c r="E17" s="53"/>
      <c r="F17" s="65" t="s">
        <v>86</v>
      </c>
      <c r="G17" s="66" t="s">
        <v>181</v>
      </c>
      <c r="H17" s="67">
        <v>59</v>
      </c>
      <c r="I17" s="63" t="s">
        <v>145</v>
      </c>
    </row>
    <row r="18" spans="1:9" ht="15">
      <c r="A18" s="63" t="s">
        <v>182</v>
      </c>
      <c r="B18" s="64" t="s">
        <v>183</v>
      </c>
      <c r="C18" s="65" t="s">
        <v>85</v>
      </c>
      <c r="D18" s="65" t="s">
        <v>90</v>
      </c>
      <c r="E18" s="53"/>
      <c r="F18" s="65" t="s">
        <v>86</v>
      </c>
      <c r="G18" s="66" t="s">
        <v>151</v>
      </c>
      <c r="H18" s="67">
        <v>21</v>
      </c>
      <c r="I18" s="63" t="s">
        <v>184</v>
      </c>
    </row>
    <row r="19" spans="1:9" ht="15">
      <c r="A19" s="63" t="s">
        <v>185</v>
      </c>
      <c r="B19" s="64" t="s">
        <v>186</v>
      </c>
      <c r="C19" s="65" t="s">
        <v>85</v>
      </c>
      <c r="D19" s="65" t="s">
        <v>16</v>
      </c>
      <c r="E19" s="53"/>
      <c r="F19" s="65" t="s">
        <v>86</v>
      </c>
      <c r="G19" s="66" t="s">
        <v>187</v>
      </c>
      <c r="H19" s="67">
        <v>48</v>
      </c>
      <c r="I19" s="63" t="s">
        <v>184</v>
      </c>
    </row>
    <row r="20" spans="1:9" ht="15">
      <c r="A20" s="63" t="s">
        <v>188</v>
      </c>
      <c r="B20" s="64" t="s">
        <v>189</v>
      </c>
      <c r="C20" s="65" t="s">
        <v>85</v>
      </c>
      <c r="D20" s="65" t="s">
        <v>15</v>
      </c>
      <c r="E20" s="53"/>
      <c r="F20" s="65" t="s">
        <v>86</v>
      </c>
      <c r="G20" s="66" t="s">
        <v>190</v>
      </c>
      <c r="H20" s="67">
        <v>45</v>
      </c>
      <c r="I20" s="63" t="s">
        <v>184</v>
      </c>
    </row>
    <row r="21" spans="1:9" ht="15">
      <c r="A21" s="63" t="s">
        <v>191</v>
      </c>
      <c r="B21" s="64" t="s">
        <v>192</v>
      </c>
      <c r="C21" s="65" t="s">
        <v>85</v>
      </c>
      <c r="D21" s="65" t="s">
        <v>193</v>
      </c>
      <c r="E21" s="53"/>
      <c r="F21" s="65" t="s">
        <v>86</v>
      </c>
      <c r="G21" s="66" t="s">
        <v>194</v>
      </c>
      <c r="H21" s="67">
        <v>49</v>
      </c>
      <c r="I21" s="63" t="s">
        <v>184</v>
      </c>
    </row>
    <row r="22" spans="1:9" ht="15">
      <c r="A22" s="63" t="s">
        <v>195</v>
      </c>
      <c r="B22" s="64" t="s">
        <v>196</v>
      </c>
      <c r="C22" s="65" t="s">
        <v>86</v>
      </c>
      <c r="D22" s="65" t="s">
        <v>0</v>
      </c>
      <c r="E22" s="53"/>
      <c r="F22" s="65" t="s">
        <v>86</v>
      </c>
      <c r="G22" s="66" t="s">
        <v>187</v>
      </c>
      <c r="H22" s="67">
        <v>48</v>
      </c>
      <c r="I22" s="63" t="s">
        <v>184</v>
      </c>
    </row>
    <row r="23" spans="1:9" ht="15">
      <c r="A23" s="63" t="s">
        <v>197</v>
      </c>
      <c r="B23" s="64" t="s">
        <v>198</v>
      </c>
      <c r="C23" s="65" t="s">
        <v>86</v>
      </c>
      <c r="D23" s="65" t="s">
        <v>0</v>
      </c>
      <c r="E23" s="53"/>
      <c r="F23" s="65" t="s">
        <v>86</v>
      </c>
      <c r="G23" s="66" t="s">
        <v>181</v>
      </c>
      <c r="H23" s="67">
        <v>59</v>
      </c>
      <c r="I23" s="63" t="s">
        <v>184</v>
      </c>
    </row>
    <row r="24" spans="1:9" ht="15">
      <c r="A24" s="63" t="s">
        <v>199</v>
      </c>
      <c r="B24" s="64" t="s">
        <v>200</v>
      </c>
      <c r="C24" s="65" t="s">
        <v>85</v>
      </c>
      <c r="D24" s="65" t="s">
        <v>15</v>
      </c>
      <c r="E24" s="53"/>
      <c r="F24" s="65" t="s">
        <v>86</v>
      </c>
      <c r="G24" s="66" t="s">
        <v>154</v>
      </c>
      <c r="H24" s="67">
        <v>29</v>
      </c>
      <c r="I24" s="63" t="s">
        <v>184</v>
      </c>
    </row>
    <row r="25" spans="1:9" ht="15">
      <c r="A25" s="63" t="s">
        <v>201</v>
      </c>
      <c r="B25" s="64" t="s">
        <v>202</v>
      </c>
      <c r="C25" s="65" t="s">
        <v>85</v>
      </c>
      <c r="D25" s="65" t="s">
        <v>0</v>
      </c>
      <c r="E25" s="53"/>
      <c r="F25" s="65" t="s">
        <v>86</v>
      </c>
      <c r="G25" s="66" t="s">
        <v>151</v>
      </c>
      <c r="H25" s="67">
        <v>21</v>
      </c>
      <c r="I25" s="63" t="s">
        <v>184</v>
      </c>
    </row>
    <row r="26" spans="1:9" ht="15">
      <c r="A26" s="63" t="s">
        <v>203</v>
      </c>
      <c r="B26" s="64" t="s">
        <v>204</v>
      </c>
      <c r="C26" s="65" t="s">
        <v>85</v>
      </c>
      <c r="D26" s="65" t="s">
        <v>15</v>
      </c>
      <c r="E26" s="53"/>
      <c r="F26" s="65" t="s">
        <v>86</v>
      </c>
      <c r="G26" s="66" t="s">
        <v>151</v>
      </c>
      <c r="H26" s="67">
        <v>21</v>
      </c>
      <c r="I26" s="63" t="s">
        <v>184</v>
      </c>
    </row>
    <row r="27" spans="1:9" ht="15">
      <c r="A27" s="63" t="s">
        <v>205</v>
      </c>
      <c r="B27" s="64" t="s">
        <v>206</v>
      </c>
      <c r="C27" s="65" t="s">
        <v>86</v>
      </c>
      <c r="D27" s="65" t="s">
        <v>90</v>
      </c>
      <c r="E27" s="53"/>
      <c r="F27" s="65" t="s">
        <v>86</v>
      </c>
      <c r="G27" s="66" t="s">
        <v>207</v>
      </c>
      <c r="H27" s="67">
        <v>32</v>
      </c>
      <c r="I27" s="63" t="s">
        <v>184</v>
      </c>
    </row>
    <row r="28" spans="1:9" ht="15">
      <c r="A28" s="63" t="s">
        <v>208</v>
      </c>
      <c r="B28" s="64" t="s">
        <v>209</v>
      </c>
      <c r="C28" s="65" t="s">
        <v>85</v>
      </c>
      <c r="D28" s="65" t="s">
        <v>90</v>
      </c>
      <c r="E28" s="53"/>
      <c r="F28" s="65" t="s">
        <v>86</v>
      </c>
      <c r="G28" s="66" t="s">
        <v>151</v>
      </c>
      <c r="H28" s="67">
        <v>21</v>
      </c>
      <c r="I28" s="63" t="s">
        <v>184</v>
      </c>
    </row>
    <row r="29" spans="1:9" ht="15">
      <c r="A29" s="63" t="s">
        <v>210</v>
      </c>
      <c r="B29" s="64" t="s">
        <v>211</v>
      </c>
      <c r="C29" s="65" t="s">
        <v>85</v>
      </c>
      <c r="D29" s="65" t="s">
        <v>0</v>
      </c>
      <c r="E29" s="53"/>
      <c r="F29" s="65" t="s">
        <v>86</v>
      </c>
      <c r="G29" s="66" t="s">
        <v>194</v>
      </c>
      <c r="H29" s="67">
        <v>49</v>
      </c>
      <c r="I29" s="63" t="s">
        <v>184</v>
      </c>
    </row>
    <row r="30" spans="1:9" ht="15">
      <c r="A30" s="63" t="s">
        <v>212</v>
      </c>
      <c r="B30" s="64" t="s">
        <v>213</v>
      </c>
      <c r="C30" s="65" t="s">
        <v>85</v>
      </c>
      <c r="D30" s="65" t="s">
        <v>90</v>
      </c>
      <c r="E30" s="53"/>
      <c r="F30" s="65" t="s">
        <v>86</v>
      </c>
      <c r="G30" s="66" t="s">
        <v>194</v>
      </c>
      <c r="H30" s="67">
        <v>49</v>
      </c>
      <c r="I30" s="63" t="s">
        <v>184</v>
      </c>
    </row>
    <row r="31" spans="1:9" ht="15">
      <c r="A31" s="63" t="s">
        <v>214</v>
      </c>
      <c r="B31" s="64" t="s">
        <v>215</v>
      </c>
      <c r="C31" s="65" t="s">
        <v>86</v>
      </c>
      <c r="D31" s="65" t="s">
        <v>90</v>
      </c>
      <c r="E31" s="53"/>
      <c r="F31" s="65" t="s">
        <v>86</v>
      </c>
      <c r="G31" s="66" t="s">
        <v>181</v>
      </c>
      <c r="H31" s="67">
        <v>59</v>
      </c>
      <c r="I31" s="63" t="s">
        <v>184</v>
      </c>
    </row>
    <row r="32" spans="1:9" ht="15">
      <c r="A32" s="63" t="s">
        <v>216</v>
      </c>
      <c r="B32" s="64" t="s">
        <v>217</v>
      </c>
      <c r="C32" s="65" t="s">
        <v>85</v>
      </c>
      <c r="D32" s="65" t="s">
        <v>90</v>
      </c>
      <c r="E32" s="53"/>
      <c r="F32" s="65" t="s">
        <v>86</v>
      </c>
      <c r="G32" s="66" t="s">
        <v>218</v>
      </c>
      <c r="H32" s="67">
        <v>30</v>
      </c>
      <c r="I32" s="63" t="s">
        <v>184</v>
      </c>
    </row>
    <row r="33" spans="1:9" ht="15">
      <c r="A33" s="63" t="s">
        <v>219</v>
      </c>
      <c r="B33" s="64" t="s">
        <v>220</v>
      </c>
      <c r="C33" s="65" t="s">
        <v>85</v>
      </c>
      <c r="D33" s="65" t="s">
        <v>0</v>
      </c>
      <c r="E33" s="53"/>
      <c r="F33" s="65" t="s">
        <v>86</v>
      </c>
      <c r="G33" s="66" t="s">
        <v>221</v>
      </c>
      <c r="H33" s="67">
        <v>31</v>
      </c>
      <c r="I33" s="63" t="s">
        <v>184</v>
      </c>
    </row>
    <row r="34" spans="1:9" ht="15">
      <c r="A34" s="63" t="s">
        <v>222</v>
      </c>
      <c r="B34" s="64" t="s">
        <v>223</v>
      </c>
      <c r="C34" s="65" t="s">
        <v>85</v>
      </c>
      <c r="D34" s="65" t="s">
        <v>16</v>
      </c>
      <c r="E34" s="53"/>
      <c r="F34" s="65" t="s">
        <v>86</v>
      </c>
      <c r="G34" s="66" t="s">
        <v>224</v>
      </c>
      <c r="H34" s="67">
        <v>38</v>
      </c>
      <c r="I34" s="63" t="s">
        <v>184</v>
      </c>
    </row>
    <row r="35" spans="1:9" ht="15">
      <c r="A35" s="63" t="s">
        <v>225</v>
      </c>
      <c r="B35" s="64" t="s">
        <v>226</v>
      </c>
      <c r="C35" s="65" t="s">
        <v>85</v>
      </c>
      <c r="D35" s="65" t="s">
        <v>193</v>
      </c>
      <c r="E35" s="53"/>
      <c r="F35" s="65" t="s">
        <v>86</v>
      </c>
      <c r="G35" s="66" t="s">
        <v>194</v>
      </c>
      <c r="H35" s="67">
        <v>49</v>
      </c>
      <c r="I35" s="63" t="s">
        <v>184</v>
      </c>
    </row>
    <row r="36" spans="1:9" ht="15">
      <c r="A36" s="63" t="s">
        <v>227</v>
      </c>
      <c r="B36" s="64" t="s">
        <v>228</v>
      </c>
      <c r="C36" s="65" t="s">
        <v>85</v>
      </c>
      <c r="D36" s="65" t="s">
        <v>15</v>
      </c>
      <c r="E36" s="53"/>
      <c r="F36" s="65" t="s">
        <v>86</v>
      </c>
      <c r="G36" s="66" t="s">
        <v>229</v>
      </c>
      <c r="H36" s="67">
        <v>28</v>
      </c>
      <c r="I36" s="63" t="s">
        <v>184</v>
      </c>
    </row>
    <row r="37" spans="1:9" ht="15">
      <c r="A37" s="63" t="s">
        <v>230</v>
      </c>
      <c r="B37" s="64" t="s">
        <v>231</v>
      </c>
      <c r="C37" s="65" t="s">
        <v>86</v>
      </c>
      <c r="D37" s="65" t="s">
        <v>90</v>
      </c>
      <c r="E37" s="53"/>
      <c r="F37" s="65" t="s">
        <v>116</v>
      </c>
      <c r="G37" s="66" t="s">
        <v>232</v>
      </c>
      <c r="H37" s="67">
        <v>50</v>
      </c>
      <c r="I37" s="63" t="s">
        <v>184</v>
      </c>
    </row>
    <row r="38" spans="1:9" ht="15">
      <c r="A38" s="63" t="s">
        <v>233</v>
      </c>
      <c r="B38" s="64" t="s">
        <v>234</v>
      </c>
      <c r="C38" s="65" t="s">
        <v>85</v>
      </c>
      <c r="D38" s="65" t="s">
        <v>90</v>
      </c>
      <c r="E38" s="53"/>
      <c r="F38" s="65" t="s">
        <v>86</v>
      </c>
      <c r="G38" s="66" t="s">
        <v>221</v>
      </c>
      <c r="H38" s="67">
        <v>31</v>
      </c>
      <c r="I38" s="63" t="s">
        <v>184</v>
      </c>
    </row>
    <row r="39" spans="1:9" ht="15">
      <c r="A39" s="63" t="s">
        <v>235</v>
      </c>
      <c r="B39" s="64" t="s">
        <v>236</v>
      </c>
      <c r="C39" s="65" t="s">
        <v>85</v>
      </c>
      <c r="D39" s="65" t="s">
        <v>90</v>
      </c>
      <c r="E39" s="53"/>
      <c r="F39" s="65" t="s">
        <v>86</v>
      </c>
      <c r="G39" s="66" t="s">
        <v>237</v>
      </c>
      <c r="H39" s="67">
        <v>26</v>
      </c>
      <c r="I39" s="63" t="s">
        <v>184</v>
      </c>
    </row>
    <row r="40" spans="1:9" ht="15">
      <c r="A40" s="63" t="s">
        <v>238</v>
      </c>
      <c r="B40" s="64" t="s">
        <v>239</v>
      </c>
      <c r="C40" s="65" t="s">
        <v>86</v>
      </c>
      <c r="D40" s="65" t="s">
        <v>90</v>
      </c>
      <c r="E40" s="53"/>
      <c r="F40" s="65" t="s">
        <v>86</v>
      </c>
      <c r="G40" s="66" t="s">
        <v>240</v>
      </c>
      <c r="H40" s="67">
        <v>58</v>
      </c>
      <c r="I40" s="63" t="s">
        <v>184</v>
      </c>
    </row>
    <row r="41" spans="1:9" ht="15">
      <c r="A41" s="63" t="s">
        <v>241</v>
      </c>
      <c r="B41" s="64" t="s">
        <v>242</v>
      </c>
      <c r="C41" s="65" t="s">
        <v>86</v>
      </c>
      <c r="D41" s="65" t="s">
        <v>0</v>
      </c>
      <c r="E41" s="53"/>
      <c r="F41" s="65" t="s">
        <v>86</v>
      </c>
      <c r="G41" s="66" t="s">
        <v>181</v>
      </c>
      <c r="H41" s="67">
        <v>59</v>
      </c>
      <c r="I41" s="63" t="s">
        <v>184</v>
      </c>
    </row>
    <row r="42" spans="1:9" ht="15">
      <c r="A42" s="63" t="s">
        <v>243</v>
      </c>
      <c r="B42" s="64" t="s">
        <v>244</v>
      </c>
      <c r="C42" s="65" t="s">
        <v>85</v>
      </c>
      <c r="D42" s="65" t="s">
        <v>0</v>
      </c>
      <c r="E42" s="53"/>
      <c r="F42" s="65" t="s">
        <v>86</v>
      </c>
      <c r="G42" s="66" t="s">
        <v>245</v>
      </c>
      <c r="H42" s="67">
        <v>27</v>
      </c>
      <c r="I42" s="63" t="s">
        <v>184</v>
      </c>
    </row>
    <row r="43" spans="1:9" ht="15">
      <c r="A43" s="63" t="s">
        <v>246</v>
      </c>
      <c r="B43" s="64" t="s">
        <v>247</v>
      </c>
      <c r="C43" s="65" t="s">
        <v>85</v>
      </c>
      <c r="D43" s="65" t="s">
        <v>16</v>
      </c>
      <c r="E43" s="53"/>
      <c r="F43" s="65" t="s">
        <v>86</v>
      </c>
      <c r="G43" s="66" t="s">
        <v>151</v>
      </c>
      <c r="H43" s="67">
        <v>21</v>
      </c>
      <c r="I43" s="63" t="s">
        <v>184</v>
      </c>
    </row>
    <row r="44" spans="1:9" ht="15">
      <c r="A44" s="63" t="s">
        <v>39</v>
      </c>
      <c r="B44" s="64" t="s">
        <v>38</v>
      </c>
      <c r="C44" s="65" t="s">
        <v>85</v>
      </c>
      <c r="D44" s="65" t="s">
        <v>16</v>
      </c>
      <c r="E44" s="53"/>
      <c r="F44" s="65" t="s">
        <v>86</v>
      </c>
      <c r="G44" s="66" t="s">
        <v>248</v>
      </c>
      <c r="H44" s="67">
        <v>51</v>
      </c>
      <c r="I44" s="63" t="s">
        <v>87</v>
      </c>
    </row>
    <row r="45" spans="1:9" ht="15">
      <c r="A45" s="63" t="s">
        <v>54</v>
      </c>
      <c r="B45" s="64" t="s">
        <v>50</v>
      </c>
      <c r="C45" s="65" t="s">
        <v>86</v>
      </c>
      <c r="D45" s="65" t="s">
        <v>15</v>
      </c>
      <c r="E45" s="53"/>
      <c r="F45" s="65" t="s">
        <v>86</v>
      </c>
      <c r="G45" s="66" t="s">
        <v>249</v>
      </c>
      <c r="H45" s="67">
        <v>56</v>
      </c>
      <c r="I45" s="63" t="s">
        <v>87</v>
      </c>
    </row>
    <row r="46" spans="1:9" ht="15">
      <c r="A46" s="63" t="s">
        <v>88</v>
      </c>
      <c r="B46" s="64" t="s">
        <v>89</v>
      </c>
      <c r="C46" s="65" t="s">
        <v>85</v>
      </c>
      <c r="D46" s="65" t="s">
        <v>90</v>
      </c>
      <c r="E46" s="53"/>
      <c r="F46" s="65" t="s">
        <v>86</v>
      </c>
      <c r="G46" s="66" t="s">
        <v>250</v>
      </c>
      <c r="H46" s="67">
        <v>37</v>
      </c>
      <c r="I46" s="63" t="s">
        <v>87</v>
      </c>
    </row>
    <row r="47" spans="1:9" ht="15">
      <c r="A47" s="63" t="s">
        <v>91</v>
      </c>
      <c r="B47" s="64" t="s">
        <v>36</v>
      </c>
      <c r="C47" s="65" t="s">
        <v>85</v>
      </c>
      <c r="D47" s="65" t="s">
        <v>16</v>
      </c>
      <c r="E47" s="53">
        <v>8</v>
      </c>
      <c r="F47" s="65" t="s">
        <v>86</v>
      </c>
      <c r="G47" s="66" t="s">
        <v>187</v>
      </c>
      <c r="H47" s="67">
        <v>48</v>
      </c>
      <c r="I47" s="63" t="s">
        <v>87</v>
      </c>
    </row>
    <row r="48" spans="1:9" ht="15">
      <c r="A48" s="63" t="s">
        <v>41</v>
      </c>
      <c r="B48" s="64" t="s">
        <v>40</v>
      </c>
      <c r="C48" s="65" t="s">
        <v>85</v>
      </c>
      <c r="D48" s="65" t="s">
        <v>16</v>
      </c>
      <c r="E48" s="53">
        <v>4</v>
      </c>
      <c r="F48" s="65" t="s">
        <v>86</v>
      </c>
      <c r="G48" s="66" t="s">
        <v>248</v>
      </c>
      <c r="H48" s="67">
        <v>51</v>
      </c>
      <c r="I48" s="63" t="s">
        <v>87</v>
      </c>
    </row>
    <row r="49" spans="1:9" ht="15">
      <c r="A49" s="63" t="s">
        <v>92</v>
      </c>
      <c r="B49" s="64" t="s">
        <v>51</v>
      </c>
      <c r="C49" s="65" t="s">
        <v>86</v>
      </c>
      <c r="D49" s="65" t="s">
        <v>15</v>
      </c>
      <c r="E49" s="53"/>
      <c r="F49" s="65" t="s">
        <v>86</v>
      </c>
      <c r="G49" s="66" t="s">
        <v>251</v>
      </c>
      <c r="H49" s="67">
        <v>61</v>
      </c>
      <c r="I49" s="63" t="s">
        <v>87</v>
      </c>
    </row>
    <row r="50" spans="1:9" ht="15">
      <c r="A50" s="63" t="s">
        <v>64</v>
      </c>
      <c r="B50" s="64" t="s">
        <v>63</v>
      </c>
      <c r="C50" s="65" t="s">
        <v>85</v>
      </c>
      <c r="D50" s="65" t="s">
        <v>16</v>
      </c>
      <c r="E50" s="53"/>
      <c r="F50" s="65" t="s">
        <v>86</v>
      </c>
      <c r="G50" s="66" t="s">
        <v>252</v>
      </c>
      <c r="H50" s="67">
        <v>49</v>
      </c>
      <c r="I50" s="63" t="s">
        <v>87</v>
      </c>
    </row>
    <row r="51" spans="1:9" ht="15">
      <c r="A51" s="63" t="s">
        <v>93</v>
      </c>
      <c r="B51" s="64" t="s">
        <v>74</v>
      </c>
      <c r="C51" s="65" t="s">
        <v>85</v>
      </c>
      <c r="D51" s="65" t="s">
        <v>15</v>
      </c>
      <c r="E51" s="53"/>
      <c r="F51" s="65" t="s">
        <v>86</v>
      </c>
      <c r="G51" s="66" t="s">
        <v>232</v>
      </c>
      <c r="H51" s="67">
        <v>50</v>
      </c>
      <c r="I51" s="63" t="s">
        <v>87</v>
      </c>
    </row>
    <row r="52" spans="1:9" ht="15">
      <c r="A52" s="63" t="s">
        <v>53</v>
      </c>
      <c r="B52" s="64" t="s">
        <v>49</v>
      </c>
      <c r="C52" s="65" t="s">
        <v>86</v>
      </c>
      <c r="D52" s="65" t="s">
        <v>15</v>
      </c>
      <c r="E52" s="53"/>
      <c r="F52" s="65" t="s">
        <v>86</v>
      </c>
      <c r="G52" s="66" t="s">
        <v>181</v>
      </c>
      <c r="H52" s="67">
        <v>59</v>
      </c>
      <c r="I52" s="63" t="s">
        <v>87</v>
      </c>
    </row>
    <row r="53" spans="1:9" ht="15">
      <c r="A53" s="63" t="s">
        <v>56</v>
      </c>
      <c r="B53" s="64" t="s">
        <v>55</v>
      </c>
      <c r="C53" s="65" t="s">
        <v>85</v>
      </c>
      <c r="D53" s="65" t="s">
        <v>0</v>
      </c>
      <c r="E53" s="53"/>
      <c r="F53" s="65" t="s">
        <v>86</v>
      </c>
      <c r="G53" s="66" t="s">
        <v>229</v>
      </c>
      <c r="H53" s="67">
        <v>28</v>
      </c>
      <c r="I53" s="63" t="s">
        <v>87</v>
      </c>
    </row>
    <row r="54" spans="1:9" ht="15">
      <c r="A54" s="63" t="s">
        <v>94</v>
      </c>
      <c r="B54" s="64" t="s">
        <v>37</v>
      </c>
      <c r="C54" s="65" t="s">
        <v>85</v>
      </c>
      <c r="D54" s="65" t="s">
        <v>16</v>
      </c>
      <c r="E54" s="53"/>
      <c r="F54" s="65" t="s">
        <v>86</v>
      </c>
      <c r="G54" s="66" t="s">
        <v>253</v>
      </c>
      <c r="H54" s="67">
        <v>32</v>
      </c>
      <c r="I54" s="63" t="s">
        <v>87</v>
      </c>
    </row>
    <row r="55" spans="1:9" ht="15">
      <c r="A55" s="63" t="s">
        <v>62</v>
      </c>
      <c r="B55" s="64" t="s">
        <v>61</v>
      </c>
      <c r="C55" s="65" t="s">
        <v>85</v>
      </c>
      <c r="D55" s="65" t="s">
        <v>15</v>
      </c>
      <c r="E55" s="53"/>
      <c r="F55" s="65" t="s">
        <v>86</v>
      </c>
      <c r="G55" s="66" t="s">
        <v>254</v>
      </c>
      <c r="H55" s="67">
        <v>41</v>
      </c>
      <c r="I55" s="63" t="s">
        <v>87</v>
      </c>
    </row>
    <row r="56" spans="1:9" ht="15">
      <c r="A56" s="63" t="s">
        <v>66</v>
      </c>
      <c r="B56" s="64" t="s">
        <v>65</v>
      </c>
      <c r="C56" s="65" t="s">
        <v>86</v>
      </c>
      <c r="D56" s="65" t="s">
        <v>16</v>
      </c>
      <c r="E56" s="53">
        <v>3</v>
      </c>
      <c r="F56" s="65" t="s">
        <v>86</v>
      </c>
      <c r="G56" s="66" t="s">
        <v>255</v>
      </c>
      <c r="H56" s="67">
        <v>60</v>
      </c>
      <c r="I56" s="63" t="s">
        <v>87</v>
      </c>
    </row>
    <row r="57" spans="1:9" ht="15">
      <c r="A57" s="63" t="s">
        <v>132</v>
      </c>
      <c r="B57" s="64" t="s">
        <v>75</v>
      </c>
      <c r="C57" s="65" t="s">
        <v>85</v>
      </c>
      <c r="D57" s="65" t="s">
        <v>16</v>
      </c>
      <c r="E57" s="53"/>
      <c r="F57" s="65" t="s">
        <v>86</v>
      </c>
      <c r="G57" s="66" t="s">
        <v>194</v>
      </c>
      <c r="H57" s="67">
        <v>49</v>
      </c>
      <c r="I57" s="63" t="s">
        <v>87</v>
      </c>
    </row>
    <row r="58" spans="1:9" ht="15">
      <c r="A58" s="63" t="s">
        <v>95</v>
      </c>
      <c r="B58" s="64" t="s">
        <v>96</v>
      </c>
      <c r="C58" s="65" t="s">
        <v>85</v>
      </c>
      <c r="D58" s="65" t="s">
        <v>90</v>
      </c>
      <c r="E58" s="53"/>
      <c r="F58" s="65" t="s">
        <v>86</v>
      </c>
      <c r="G58" s="66" t="s">
        <v>254</v>
      </c>
      <c r="H58" s="67">
        <v>41</v>
      </c>
      <c r="I58" s="63" t="s">
        <v>87</v>
      </c>
    </row>
    <row r="59" spans="1:9" ht="15">
      <c r="A59" s="63" t="s">
        <v>97</v>
      </c>
      <c r="B59" s="64" t="s">
        <v>98</v>
      </c>
      <c r="C59" s="65" t="s">
        <v>85</v>
      </c>
      <c r="D59" s="65" t="s">
        <v>90</v>
      </c>
      <c r="E59" s="53"/>
      <c r="F59" s="65" t="s">
        <v>86</v>
      </c>
      <c r="G59" s="66" t="s">
        <v>253</v>
      </c>
      <c r="H59" s="67">
        <v>32</v>
      </c>
      <c r="I59" s="63" t="s">
        <v>87</v>
      </c>
    </row>
    <row r="60" spans="1:9" ht="15">
      <c r="A60" s="63" t="s">
        <v>58</v>
      </c>
      <c r="B60" s="64" t="s">
        <v>57</v>
      </c>
      <c r="C60" s="65" t="s">
        <v>85</v>
      </c>
      <c r="D60" s="65" t="s">
        <v>0</v>
      </c>
      <c r="E60" s="53"/>
      <c r="F60" s="65" t="s">
        <v>86</v>
      </c>
      <c r="G60" s="66" t="s">
        <v>256</v>
      </c>
      <c r="H60" s="67">
        <v>35</v>
      </c>
      <c r="I60" s="63" t="s">
        <v>87</v>
      </c>
    </row>
    <row r="61" spans="1:9" ht="15">
      <c r="A61" s="63" t="s">
        <v>77</v>
      </c>
      <c r="B61" s="64" t="s">
        <v>76</v>
      </c>
      <c r="C61" s="65" t="s">
        <v>85</v>
      </c>
      <c r="D61" s="65" t="s">
        <v>16</v>
      </c>
      <c r="E61" s="53"/>
      <c r="F61" s="65" t="s">
        <v>86</v>
      </c>
      <c r="G61" s="66" t="s">
        <v>257</v>
      </c>
      <c r="H61" s="67">
        <v>40</v>
      </c>
      <c r="I61" s="63" t="s">
        <v>87</v>
      </c>
    </row>
    <row r="62" spans="1:9" ht="15">
      <c r="A62" s="63" t="s">
        <v>52</v>
      </c>
      <c r="B62" s="64" t="s">
        <v>48</v>
      </c>
      <c r="C62" s="65" t="s">
        <v>86</v>
      </c>
      <c r="D62" s="65" t="s">
        <v>16</v>
      </c>
      <c r="E62" s="53"/>
      <c r="F62" s="65" t="s">
        <v>86</v>
      </c>
      <c r="G62" s="66" t="s">
        <v>240</v>
      </c>
      <c r="H62" s="67">
        <v>58</v>
      </c>
      <c r="I62" s="63" t="s">
        <v>87</v>
      </c>
    </row>
    <row r="63" spans="1:9" ht="15">
      <c r="A63" s="63" t="s">
        <v>60</v>
      </c>
      <c r="B63" s="64" t="s">
        <v>59</v>
      </c>
      <c r="C63" s="65" t="s">
        <v>85</v>
      </c>
      <c r="D63" s="65" t="s">
        <v>0</v>
      </c>
      <c r="E63" s="53"/>
      <c r="F63" s="65" t="s">
        <v>86</v>
      </c>
      <c r="G63" s="66" t="s">
        <v>258</v>
      </c>
      <c r="H63" s="67">
        <v>47</v>
      </c>
      <c r="I63" s="63" t="s">
        <v>87</v>
      </c>
    </row>
    <row r="64" spans="1:9" ht="15">
      <c r="A64" s="63" t="s">
        <v>79</v>
      </c>
      <c r="B64" s="64" t="s">
        <v>78</v>
      </c>
      <c r="C64" s="65" t="s">
        <v>85</v>
      </c>
      <c r="D64" s="65" t="s">
        <v>16</v>
      </c>
      <c r="E64" s="53"/>
      <c r="F64" s="65" t="s">
        <v>86</v>
      </c>
      <c r="G64" s="66" t="s">
        <v>151</v>
      </c>
      <c r="H64" s="67">
        <v>21</v>
      </c>
      <c r="I64" s="63" t="s">
        <v>87</v>
      </c>
    </row>
    <row r="65" spans="1:9" ht="15">
      <c r="A65" s="63" t="s">
        <v>259</v>
      </c>
      <c r="B65" s="64" t="s">
        <v>260</v>
      </c>
      <c r="C65" s="65" t="s">
        <v>85</v>
      </c>
      <c r="D65" s="65" t="s">
        <v>0</v>
      </c>
      <c r="E65" s="53"/>
      <c r="F65" s="65" t="s">
        <v>86</v>
      </c>
      <c r="G65" s="66" t="s">
        <v>148</v>
      </c>
      <c r="H65" s="67">
        <v>34</v>
      </c>
      <c r="I65" s="63" t="s">
        <v>87</v>
      </c>
    </row>
    <row r="66" spans="1:9" ht="15">
      <c r="A66" s="63" t="s">
        <v>68</v>
      </c>
      <c r="B66" s="64" t="s">
        <v>67</v>
      </c>
      <c r="C66" s="65" t="s">
        <v>85</v>
      </c>
      <c r="D66" s="65" t="s">
        <v>0</v>
      </c>
      <c r="E66" s="53"/>
      <c r="F66" s="65" t="s">
        <v>86</v>
      </c>
      <c r="G66" s="66" t="s">
        <v>252</v>
      </c>
      <c r="H66" s="67">
        <v>49</v>
      </c>
      <c r="I66" s="63" t="s">
        <v>87</v>
      </c>
    </row>
    <row r="67" spans="1:9" ht="15">
      <c r="A67" s="63" t="s">
        <v>261</v>
      </c>
      <c r="B67" s="64" t="s">
        <v>262</v>
      </c>
      <c r="C67" s="65" t="s">
        <v>86</v>
      </c>
      <c r="D67" s="65" t="s">
        <v>90</v>
      </c>
      <c r="E67" s="53"/>
      <c r="F67" s="65" t="s">
        <v>86</v>
      </c>
      <c r="G67" s="66" t="s">
        <v>178</v>
      </c>
      <c r="H67" s="67">
        <v>46</v>
      </c>
      <c r="I67" s="63" t="s">
        <v>263</v>
      </c>
    </row>
    <row r="68" spans="1:9" ht="15">
      <c r="A68" s="63" t="s">
        <v>264</v>
      </c>
      <c r="B68" s="64" t="s">
        <v>265</v>
      </c>
      <c r="C68" s="65" t="s">
        <v>86</v>
      </c>
      <c r="D68" s="65" t="s">
        <v>90</v>
      </c>
      <c r="E68" s="53"/>
      <c r="F68" s="65" t="s">
        <v>86</v>
      </c>
      <c r="G68" s="66" t="s">
        <v>248</v>
      </c>
      <c r="H68" s="67">
        <v>51</v>
      </c>
      <c r="I68" s="63" t="s">
        <v>263</v>
      </c>
    </row>
    <row r="69" spans="1:9" ht="15">
      <c r="A69" s="63" t="s">
        <v>266</v>
      </c>
      <c r="B69" s="64" t="s">
        <v>267</v>
      </c>
      <c r="C69" s="65" t="s">
        <v>85</v>
      </c>
      <c r="D69" s="65" t="s">
        <v>15</v>
      </c>
      <c r="E69" s="53"/>
      <c r="F69" s="65" t="s">
        <v>86</v>
      </c>
      <c r="G69" s="66" t="s">
        <v>254</v>
      </c>
      <c r="H69" s="67">
        <v>41</v>
      </c>
      <c r="I69" s="63" t="s">
        <v>263</v>
      </c>
    </row>
    <row r="70" spans="1:9" ht="15">
      <c r="A70" s="63" t="s">
        <v>268</v>
      </c>
      <c r="B70" s="64" t="s">
        <v>269</v>
      </c>
      <c r="C70" s="65" t="s">
        <v>85</v>
      </c>
      <c r="D70" s="65" t="s">
        <v>90</v>
      </c>
      <c r="E70" s="53"/>
      <c r="F70" s="65" t="s">
        <v>86</v>
      </c>
      <c r="G70" s="66" t="s">
        <v>194</v>
      </c>
      <c r="H70" s="67">
        <v>49</v>
      </c>
      <c r="I70" s="63" t="s">
        <v>263</v>
      </c>
    </row>
    <row r="71" spans="1:9" ht="15">
      <c r="A71" s="63" t="s">
        <v>270</v>
      </c>
      <c r="B71" s="64" t="s">
        <v>271</v>
      </c>
      <c r="C71" s="65" t="s">
        <v>85</v>
      </c>
      <c r="D71" s="65" t="s">
        <v>0</v>
      </c>
      <c r="E71" s="53"/>
      <c r="F71" s="65" t="s">
        <v>86</v>
      </c>
      <c r="G71" s="66" t="s">
        <v>272</v>
      </c>
      <c r="H71" s="67">
        <v>51</v>
      </c>
      <c r="I71" s="63" t="s">
        <v>263</v>
      </c>
    </row>
    <row r="72" spans="1:9" ht="15">
      <c r="A72" s="63" t="s">
        <v>273</v>
      </c>
      <c r="B72" s="64" t="s">
        <v>274</v>
      </c>
      <c r="C72" s="65" t="s">
        <v>85</v>
      </c>
      <c r="D72" s="65" t="s">
        <v>90</v>
      </c>
      <c r="E72" s="53"/>
      <c r="F72" s="65" t="s">
        <v>86</v>
      </c>
      <c r="G72" s="66" t="s">
        <v>248</v>
      </c>
      <c r="H72" s="67">
        <v>51</v>
      </c>
      <c r="I72" s="63" t="s">
        <v>263</v>
      </c>
    </row>
    <row r="73" spans="1:9" ht="15">
      <c r="A73" s="63" t="s">
        <v>275</v>
      </c>
      <c r="B73" s="64" t="s">
        <v>276</v>
      </c>
      <c r="C73" s="65" t="s">
        <v>85</v>
      </c>
      <c r="D73" s="65" t="s">
        <v>90</v>
      </c>
      <c r="E73" s="53"/>
      <c r="F73" s="65" t="s">
        <v>86</v>
      </c>
      <c r="G73" s="66" t="s">
        <v>277</v>
      </c>
      <c r="H73" s="67">
        <v>37</v>
      </c>
      <c r="I73" s="63" t="s">
        <v>263</v>
      </c>
    </row>
    <row r="74" spans="1:9" ht="15">
      <c r="A74" s="63" t="s">
        <v>278</v>
      </c>
      <c r="B74" s="64" t="s">
        <v>279</v>
      </c>
      <c r="C74" s="65" t="s">
        <v>86</v>
      </c>
      <c r="D74" s="65" t="s">
        <v>90</v>
      </c>
      <c r="E74" s="53"/>
      <c r="F74" s="65" t="s">
        <v>86</v>
      </c>
      <c r="G74" s="66" t="s">
        <v>253</v>
      </c>
      <c r="H74" s="67">
        <v>32</v>
      </c>
      <c r="I74" s="63" t="s">
        <v>263</v>
      </c>
    </row>
    <row r="75" spans="1:9" ht="15">
      <c r="A75" s="63" t="s">
        <v>280</v>
      </c>
      <c r="B75" s="64" t="s">
        <v>281</v>
      </c>
      <c r="C75" s="65" t="s">
        <v>85</v>
      </c>
      <c r="D75" s="65" t="s">
        <v>90</v>
      </c>
      <c r="E75" s="53"/>
      <c r="F75" s="65" t="s">
        <v>86</v>
      </c>
      <c r="G75" s="66" t="s">
        <v>277</v>
      </c>
      <c r="H75" s="67">
        <v>37</v>
      </c>
      <c r="I75" s="63" t="s">
        <v>263</v>
      </c>
    </row>
    <row r="76" spans="1:9" ht="15">
      <c r="A76" s="63" t="s">
        <v>282</v>
      </c>
      <c r="B76" s="64" t="s">
        <v>283</v>
      </c>
      <c r="C76" s="65" t="s">
        <v>86</v>
      </c>
      <c r="D76" s="65" t="s">
        <v>90</v>
      </c>
      <c r="E76" s="53"/>
      <c r="F76" s="65" t="s">
        <v>86</v>
      </c>
      <c r="G76" s="66" t="s">
        <v>207</v>
      </c>
      <c r="H76" s="67">
        <v>32</v>
      </c>
      <c r="I76" s="63" t="s">
        <v>263</v>
      </c>
    </row>
    <row r="77" spans="1:9" ht="15">
      <c r="A77" s="63" t="s">
        <v>284</v>
      </c>
      <c r="B77" s="64" t="s">
        <v>285</v>
      </c>
      <c r="C77" s="65" t="s">
        <v>86</v>
      </c>
      <c r="D77" s="65" t="s">
        <v>15</v>
      </c>
      <c r="E77" s="53"/>
      <c r="F77" s="65" t="s">
        <v>86</v>
      </c>
      <c r="G77" s="66" t="s">
        <v>167</v>
      </c>
      <c r="H77" s="67">
        <v>43</v>
      </c>
      <c r="I77" s="63" t="s">
        <v>263</v>
      </c>
    </row>
    <row r="78" spans="1:9" ht="15">
      <c r="A78" s="63" t="s">
        <v>286</v>
      </c>
      <c r="B78" s="64" t="s">
        <v>287</v>
      </c>
      <c r="C78" s="65" t="s">
        <v>85</v>
      </c>
      <c r="D78" s="65" t="s">
        <v>90</v>
      </c>
      <c r="E78" s="53"/>
      <c r="F78" s="65" t="s">
        <v>86</v>
      </c>
      <c r="G78" s="66" t="s">
        <v>154</v>
      </c>
      <c r="H78" s="67">
        <v>29</v>
      </c>
      <c r="I78" s="63" t="s">
        <v>263</v>
      </c>
    </row>
    <row r="79" spans="1:9" ht="15">
      <c r="A79" s="63" t="s">
        <v>288</v>
      </c>
      <c r="B79" s="64" t="s">
        <v>289</v>
      </c>
      <c r="C79" s="65" t="s">
        <v>85</v>
      </c>
      <c r="D79" s="65" t="s">
        <v>90</v>
      </c>
      <c r="E79" s="53"/>
      <c r="F79" s="65" t="s">
        <v>86</v>
      </c>
      <c r="G79" s="66" t="s">
        <v>224</v>
      </c>
      <c r="H79" s="67">
        <v>38</v>
      </c>
      <c r="I79" s="63" t="s">
        <v>263</v>
      </c>
    </row>
    <row r="80" spans="1:9" ht="15">
      <c r="A80" s="63" t="s">
        <v>290</v>
      </c>
      <c r="B80" s="64" t="s">
        <v>291</v>
      </c>
      <c r="C80" s="65" t="s">
        <v>85</v>
      </c>
      <c r="D80" s="65" t="s">
        <v>90</v>
      </c>
      <c r="E80" s="53"/>
      <c r="F80" s="65" t="s">
        <v>86</v>
      </c>
      <c r="G80" s="66" t="s">
        <v>167</v>
      </c>
      <c r="H80" s="67">
        <v>43</v>
      </c>
      <c r="I80" s="63" t="s">
        <v>263</v>
      </c>
    </row>
    <row r="81" spans="1:9" ht="15">
      <c r="A81" s="63" t="s">
        <v>292</v>
      </c>
      <c r="B81" s="64" t="s">
        <v>293</v>
      </c>
      <c r="C81" s="65" t="s">
        <v>86</v>
      </c>
      <c r="D81" s="65" t="s">
        <v>90</v>
      </c>
      <c r="E81" s="53"/>
      <c r="F81" s="65" t="s">
        <v>86</v>
      </c>
      <c r="G81" s="66" t="s">
        <v>258</v>
      </c>
      <c r="H81" s="67">
        <v>47</v>
      </c>
      <c r="I81" s="63" t="s">
        <v>263</v>
      </c>
    </row>
    <row r="82" spans="1:9" ht="15">
      <c r="A82" s="63" t="s">
        <v>294</v>
      </c>
      <c r="B82" s="64" t="s">
        <v>295</v>
      </c>
      <c r="C82" s="65" t="s">
        <v>85</v>
      </c>
      <c r="D82" s="65" t="s">
        <v>16</v>
      </c>
      <c r="E82" s="53"/>
      <c r="F82" s="65" t="s">
        <v>86</v>
      </c>
      <c r="G82" s="66" t="s">
        <v>296</v>
      </c>
      <c r="H82" s="67">
        <v>42</v>
      </c>
      <c r="I82" s="63" t="s">
        <v>297</v>
      </c>
    </row>
    <row r="83" spans="1:9" ht="15">
      <c r="A83" s="63" t="s">
        <v>298</v>
      </c>
      <c r="B83" s="64" t="s">
        <v>299</v>
      </c>
      <c r="C83" s="65" t="s">
        <v>86</v>
      </c>
      <c r="D83" s="65" t="s">
        <v>90</v>
      </c>
      <c r="E83" s="53"/>
      <c r="F83" s="65" t="s">
        <v>86</v>
      </c>
      <c r="G83" s="66" t="s">
        <v>207</v>
      </c>
      <c r="H83" s="67">
        <v>32</v>
      </c>
      <c r="I83" s="63" t="s">
        <v>297</v>
      </c>
    </row>
    <row r="84" spans="1:9" ht="15">
      <c r="A84" s="63" t="s">
        <v>300</v>
      </c>
      <c r="B84" s="64" t="s">
        <v>301</v>
      </c>
      <c r="C84" s="65" t="s">
        <v>85</v>
      </c>
      <c r="D84" s="65" t="s">
        <v>122</v>
      </c>
      <c r="E84" s="53"/>
      <c r="F84" s="65" t="s">
        <v>86</v>
      </c>
      <c r="G84" s="66" t="s">
        <v>249</v>
      </c>
      <c r="H84" s="67">
        <v>56</v>
      </c>
      <c r="I84" s="63" t="s">
        <v>297</v>
      </c>
    </row>
    <row r="85" spans="1:9" ht="15">
      <c r="A85" s="63" t="s">
        <v>302</v>
      </c>
      <c r="B85" s="64" t="s">
        <v>303</v>
      </c>
      <c r="C85" s="65" t="s">
        <v>85</v>
      </c>
      <c r="D85" s="65" t="s">
        <v>90</v>
      </c>
      <c r="E85" s="53"/>
      <c r="F85" s="65" t="s">
        <v>86</v>
      </c>
      <c r="G85" s="66" t="s">
        <v>154</v>
      </c>
      <c r="H85" s="67">
        <v>29</v>
      </c>
      <c r="I85" s="63" t="s">
        <v>297</v>
      </c>
    </row>
    <row r="86" spans="1:9" ht="15">
      <c r="A86" s="63" t="s">
        <v>304</v>
      </c>
      <c r="B86" s="64" t="s">
        <v>305</v>
      </c>
      <c r="C86" s="65" t="s">
        <v>85</v>
      </c>
      <c r="D86" s="65" t="s">
        <v>15</v>
      </c>
      <c r="E86" s="53"/>
      <c r="F86" s="65" t="s">
        <v>86</v>
      </c>
      <c r="G86" s="66" t="s">
        <v>151</v>
      </c>
      <c r="H86" s="67">
        <v>21</v>
      </c>
      <c r="I86" s="63" t="s">
        <v>297</v>
      </c>
    </row>
    <row r="87" spans="1:9" ht="15">
      <c r="A87" s="63" t="s">
        <v>306</v>
      </c>
      <c r="B87" s="64" t="s">
        <v>307</v>
      </c>
      <c r="C87" s="65" t="s">
        <v>85</v>
      </c>
      <c r="D87" s="65" t="s">
        <v>0</v>
      </c>
      <c r="E87" s="53"/>
      <c r="F87" s="65" t="s">
        <v>86</v>
      </c>
      <c r="G87" s="66" t="s">
        <v>257</v>
      </c>
      <c r="H87" s="67">
        <v>40</v>
      </c>
      <c r="I87" s="63" t="s">
        <v>297</v>
      </c>
    </row>
    <row r="88" spans="1:9" ht="15">
      <c r="A88" s="63" t="s">
        <v>308</v>
      </c>
      <c r="B88" s="64" t="s">
        <v>309</v>
      </c>
      <c r="C88" s="65" t="s">
        <v>85</v>
      </c>
      <c r="D88" s="65" t="s">
        <v>102</v>
      </c>
      <c r="E88" s="53"/>
      <c r="F88" s="65" t="s">
        <v>86</v>
      </c>
      <c r="G88" s="66" t="s">
        <v>310</v>
      </c>
      <c r="H88" s="67">
        <v>55</v>
      </c>
      <c r="I88" s="63" t="s">
        <v>297</v>
      </c>
    </row>
    <row r="89" spans="1:9" ht="15">
      <c r="A89" s="63" t="s">
        <v>311</v>
      </c>
      <c r="B89" s="64" t="s">
        <v>312</v>
      </c>
      <c r="C89" s="65" t="s">
        <v>85</v>
      </c>
      <c r="D89" s="65" t="s">
        <v>127</v>
      </c>
      <c r="E89" s="53"/>
      <c r="F89" s="65" t="s">
        <v>86</v>
      </c>
      <c r="G89" s="66" t="s">
        <v>313</v>
      </c>
      <c r="H89" s="67">
        <v>28</v>
      </c>
      <c r="I89" s="63" t="s">
        <v>297</v>
      </c>
    </row>
    <row r="90" spans="1:9" ht="15">
      <c r="A90" s="63" t="s">
        <v>314</v>
      </c>
      <c r="B90" s="64" t="s">
        <v>315</v>
      </c>
      <c r="C90" s="65" t="s">
        <v>86</v>
      </c>
      <c r="D90" s="65" t="s">
        <v>90</v>
      </c>
      <c r="E90" s="53"/>
      <c r="F90" s="65" t="s">
        <v>86</v>
      </c>
      <c r="G90" s="66" t="s">
        <v>207</v>
      </c>
      <c r="H90" s="67">
        <v>32</v>
      </c>
      <c r="I90" s="63" t="s">
        <v>297</v>
      </c>
    </row>
    <row r="91" spans="1:9" ht="15">
      <c r="A91" s="63" t="s">
        <v>316</v>
      </c>
      <c r="B91" s="64" t="s">
        <v>317</v>
      </c>
      <c r="C91" s="65" t="s">
        <v>85</v>
      </c>
      <c r="D91" s="65" t="s">
        <v>16</v>
      </c>
      <c r="E91" s="53"/>
      <c r="F91" s="65" t="s">
        <v>86</v>
      </c>
      <c r="G91" s="66" t="s">
        <v>254</v>
      </c>
      <c r="H91" s="67">
        <v>41</v>
      </c>
      <c r="I91" s="63" t="s">
        <v>297</v>
      </c>
    </row>
    <row r="92" spans="1:9" ht="15">
      <c r="A92" s="63" t="s">
        <v>318</v>
      </c>
      <c r="B92" s="64" t="s">
        <v>319</v>
      </c>
      <c r="C92" s="65" t="s">
        <v>85</v>
      </c>
      <c r="D92" s="65" t="s">
        <v>16</v>
      </c>
      <c r="E92" s="53"/>
      <c r="F92" s="65" t="s">
        <v>86</v>
      </c>
      <c r="G92" s="66" t="s">
        <v>162</v>
      </c>
      <c r="H92" s="67">
        <v>35</v>
      </c>
      <c r="I92" s="63" t="s">
        <v>297</v>
      </c>
    </row>
    <row r="93" spans="1:9" ht="15">
      <c r="A93" s="63" t="s">
        <v>320</v>
      </c>
      <c r="B93" s="64" t="s">
        <v>321</v>
      </c>
      <c r="C93" s="65" t="s">
        <v>86</v>
      </c>
      <c r="D93" s="65" t="s">
        <v>16</v>
      </c>
      <c r="E93" s="53"/>
      <c r="F93" s="65" t="s">
        <v>86</v>
      </c>
      <c r="G93" s="66" t="s">
        <v>207</v>
      </c>
      <c r="H93" s="67">
        <v>32</v>
      </c>
      <c r="I93" s="63" t="s">
        <v>297</v>
      </c>
    </row>
    <row r="94" spans="1:9" ht="15">
      <c r="A94" s="63" t="s">
        <v>322</v>
      </c>
      <c r="B94" s="64" t="s">
        <v>323</v>
      </c>
      <c r="C94" s="65" t="s">
        <v>85</v>
      </c>
      <c r="D94" s="65" t="s">
        <v>127</v>
      </c>
      <c r="E94" s="53"/>
      <c r="F94" s="65" t="s">
        <v>86</v>
      </c>
      <c r="G94" s="66" t="s">
        <v>313</v>
      </c>
      <c r="H94" s="67">
        <v>28</v>
      </c>
      <c r="I94" s="63" t="s">
        <v>297</v>
      </c>
    </row>
    <row r="95" spans="1:9" ht="15">
      <c r="A95" s="63" t="s">
        <v>324</v>
      </c>
      <c r="B95" s="64" t="s">
        <v>325</v>
      </c>
      <c r="C95" s="65" t="s">
        <v>86</v>
      </c>
      <c r="D95" s="65" t="s">
        <v>122</v>
      </c>
      <c r="E95" s="53"/>
      <c r="F95" s="65" t="s">
        <v>86</v>
      </c>
      <c r="G95" s="66" t="s">
        <v>326</v>
      </c>
      <c r="H95" s="67">
        <v>66</v>
      </c>
      <c r="I95" s="63" t="s">
        <v>297</v>
      </c>
    </row>
    <row r="96" spans="1:9" ht="15">
      <c r="A96" s="63" t="s">
        <v>327</v>
      </c>
      <c r="B96" s="64" t="s">
        <v>328</v>
      </c>
      <c r="C96" s="65" t="s">
        <v>85</v>
      </c>
      <c r="D96" s="65" t="s">
        <v>90</v>
      </c>
      <c r="E96" s="53"/>
      <c r="F96" s="65" t="s">
        <v>116</v>
      </c>
      <c r="G96" s="66" t="s">
        <v>178</v>
      </c>
      <c r="H96" s="67">
        <v>46</v>
      </c>
      <c r="I96" s="63" t="s">
        <v>297</v>
      </c>
    </row>
    <row r="97" spans="1:9" ht="15">
      <c r="A97" s="63" t="s">
        <v>329</v>
      </c>
      <c r="B97" s="64" t="s">
        <v>330</v>
      </c>
      <c r="C97" s="65" t="s">
        <v>85</v>
      </c>
      <c r="D97" s="65" t="s">
        <v>90</v>
      </c>
      <c r="E97" s="53"/>
      <c r="F97" s="65" t="s">
        <v>86</v>
      </c>
      <c r="G97" s="66" t="s">
        <v>331</v>
      </c>
      <c r="H97" s="67">
        <v>36</v>
      </c>
      <c r="I97" s="63" t="s">
        <v>297</v>
      </c>
    </row>
    <row r="98" spans="1:9" ht="15">
      <c r="A98" s="63" t="s">
        <v>332</v>
      </c>
      <c r="B98" s="64" t="s">
        <v>333</v>
      </c>
      <c r="C98" s="65" t="s">
        <v>86</v>
      </c>
      <c r="D98" s="65" t="s">
        <v>16</v>
      </c>
      <c r="E98" s="53"/>
      <c r="F98" s="65" t="s">
        <v>86</v>
      </c>
      <c r="G98" s="66" t="s">
        <v>207</v>
      </c>
      <c r="H98" s="67">
        <v>32</v>
      </c>
      <c r="I98" s="63" t="s">
        <v>297</v>
      </c>
    </row>
    <row r="99" spans="1:9" ht="15">
      <c r="A99" s="63" t="s">
        <v>334</v>
      </c>
      <c r="B99" s="64" t="s">
        <v>335</v>
      </c>
      <c r="C99" s="65" t="s">
        <v>85</v>
      </c>
      <c r="D99" s="65" t="s">
        <v>16</v>
      </c>
      <c r="E99" s="53"/>
      <c r="F99" s="65" t="s">
        <v>86</v>
      </c>
      <c r="G99" s="66" t="s">
        <v>151</v>
      </c>
      <c r="H99" s="67">
        <v>21</v>
      </c>
      <c r="I99" s="63" t="s">
        <v>297</v>
      </c>
    </row>
    <row r="100" spans="1:9" ht="15">
      <c r="A100" s="63" t="s">
        <v>336</v>
      </c>
      <c r="B100" s="64" t="s">
        <v>337</v>
      </c>
      <c r="C100" s="65" t="s">
        <v>85</v>
      </c>
      <c r="D100" s="65" t="s">
        <v>102</v>
      </c>
      <c r="E100" s="53"/>
      <c r="F100" s="65" t="s">
        <v>86</v>
      </c>
      <c r="G100" s="66" t="s">
        <v>338</v>
      </c>
      <c r="H100" s="67">
        <v>42</v>
      </c>
      <c r="I100" s="63" t="s">
        <v>297</v>
      </c>
    </row>
    <row r="101" spans="1:9" ht="15">
      <c r="A101" s="63" t="s">
        <v>339</v>
      </c>
      <c r="B101" s="64" t="s">
        <v>340</v>
      </c>
      <c r="C101" s="65" t="s">
        <v>85</v>
      </c>
      <c r="D101" s="65" t="s">
        <v>122</v>
      </c>
      <c r="E101" s="53"/>
      <c r="F101" s="65" t="s">
        <v>86</v>
      </c>
      <c r="G101" s="66" t="s">
        <v>249</v>
      </c>
      <c r="H101" s="67">
        <v>56</v>
      </c>
      <c r="I101" s="63" t="s">
        <v>297</v>
      </c>
    </row>
    <row r="102" spans="1:9" ht="15">
      <c r="A102" s="63" t="s">
        <v>341</v>
      </c>
      <c r="B102" s="64" t="s">
        <v>342</v>
      </c>
      <c r="C102" s="65" t="s">
        <v>85</v>
      </c>
      <c r="D102" s="65" t="s">
        <v>90</v>
      </c>
      <c r="E102" s="53"/>
      <c r="F102" s="65" t="s">
        <v>86</v>
      </c>
      <c r="G102" s="66" t="s">
        <v>151</v>
      </c>
      <c r="H102" s="67">
        <v>21</v>
      </c>
      <c r="I102" s="63" t="s">
        <v>297</v>
      </c>
    </row>
    <row r="103" spans="1:9" ht="15">
      <c r="A103" s="63" t="s">
        <v>343</v>
      </c>
      <c r="B103" s="64" t="s">
        <v>344</v>
      </c>
      <c r="C103" s="65" t="s">
        <v>86</v>
      </c>
      <c r="D103" s="65" t="s">
        <v>0</v>
      </c>
      <c r="E103" s="53"/>
      <c r="F103" s="65" t="s">
        <v>86</v>
      </c>
      <c r="G103" s="66" t="s">
        <v>207</v>
      </c>
      <c r="H103" s="67">
        <v>32</v>
      </c>
      <c r="I103" s="63" t="s">
        <v>297</v>
      </c>
    </row>
    <row r="104" spans="1:9" ht="15">
      <c r="A104" s="63" t="s">
        <v>345</v>
      </c>
      <c r="B104" s="64" t="s">
        <v>346</v>
      </c>
      <c r="C104" s="65" t="s">
        <v>85</v>
      </c>
      <c r="D104" s="65" t="s">
        <v>90</v>
      </c>
      <c r="E104" s="53"/>
      <c r="F104" s="65" t="s">
        <v>86</v>
      </c>
      <c r="G104" s="66" t="s">
        <v>218</v>
      </c>
      <c r="H104" s="67">
        <v>30</v>
      </c>
      <c r="I104" s="63" t="s">
        <v>297</v>
      </c>
    </row>
    <row r="105" spans="1:9" ht="15">
      <c r="A105" s="63" t="s">
        <v>347</v>
      </c>
      <c r="B105" s="64" t="s">
        <v>348</v>
      </c>
      <c r="C105" s="65" t="s">
        <v>85</v>
      </c>
      <c r="D105" s="65" t="s">
        <v>0</v>
      </c>
      <c r="E105" s="53"/>
      <c r="F105" s="65" t="s">
        <v>86</v>
      </c>
      <c r="G105" s="66" t="s">
        <v>229</v>
      </c>
      <c r="H105" s="67">
        <v>28</v>
      </c>
      <c r="I105" s="63" t="s">
        <v>297</v>
      </c>
    </row>
    <row r="106" spans="1:9" ht="15">
      <c r="A106" s="63" t="s">
        <v>349</v>
      </c>
      <c r="B106" s="64" t="s">
        <v>350</v>
      </c>
      <c r="C106" s="65" t="s">
        <v>85</v>
      </c>
      <c r="D106" s="65" t="s">
        <v>102</v>
      </c>
      <c r="E106" s="53"/>
      <c r="F106" s="65" t="s">
        <v>86</v>
      </c>
      <c r="G106" s="66" t="s">
        <v>194</v>
      </c>
      <c r="H106" s="67">
        <v>49</v>
      </c>
      <c r="I106" s="63" t="s">
        <v>297</v>
      </c>
    </row>
    <row r="107" spans="1:9" ht="15">
      <c r="A107" s="63" t="s">
        <v>351</v>
      </c>
      <c r="B107" s="64" t="s">
        <v>352</v>
      </c>
      <c r="C107" s="65" t="s">
        <v>85</v>
      </c>
      <c r="D107" s="65" t="s">
        <v>90</v>
      </c>
      <c r="E107" s="53"/>
      <c r="F107" s="65" t="s">
        <v>86</v>
      </c>
      <c r="G107" s="66" t="s">
        <v>194</v>
      </c>
      <c r="H107" s="67">
        <v>49</v>
      </c>
      <c r="I107" s="63" t="s">
        <v>297</v>
      </c>
    </row>
    <row r="108" spans="1:9" ht="15">
      <c r="A108" s="63" t="s">
        <v>353</v>
      </c>
      <c r="B108" s="64" t="s">
        <v>354</v>
      </c>
      <c r="C108" s="65" t="s">
        <v>85</v>
      </c>
      <c r="D108" s="65" t="s">
        <v>102</v>
      </c>
      <c r="E108" s="53"/>
      <c r="F108" s="65" t="s">
        <v>86</v>
      </c>
      <c r="G108" s="66" t="s">
        <v>194</v>
      </c>
      <c r="H108" s="67">
        <v>49</v>
      </c>
      <c r="I108" s="63" t="s">
        <v>297</v>
      </c>
    </row>
    <row r="109" spans="1:9" ht="15">
      <c r="A109" s="63" t="s">
        <v>355</v>
      </c>
      <c r="B109" s="64" t="s">
        <v>356</v>
      </c>
      <c r="C109" s="65" t="s">
        <v>86</v>
      </c>
      <c r="D109" s="65" t="s">
        <v>16</v>
      </c>
      <c r="E109" s="53"/>
      <c r="F109" s="65" t="s">
        <v>86</v>
      </c>
      <c r="G109" s="66" t="s">
        <v>207</v>
      </c>
      <c r="H109" s="67">
        <v>32</v>
      </c>
      <c r="I109" s="63" t="s">
        <v>297</v>
      </c>
    </row>
    <row r="110" spans="1:9" ht="15">
      <c r="A110" s="63" t="s">
        <v>357</v>
      </c>
      <c r="B110" s="64" t="s">
        <v>358</v>
      </c>
      <c r="C110" s="65" t="s">
        <v>85</v>
      </c>
      <c r="D110" s="65" t="s">
        <v>15</v>
      </c>
      <c r="E110" s="53"/>
      <c r="F110" s="65" t="s">
        <v>86</v>
      </c>
      <c r="G110" s="66" t="s">
        <v>174</v>
      </c>
      <c r="H110" s="67">
        <v>33</v>
      </c>
      <c r="I110" s="63" t="s">
        <v>297</v>
      </c>
    </row>
    <row r="111" spans="1:9" ht="15">
      <c r="A111" s="63" t="s">
        <v>359</v>
      </c>
      <c r="B111" s="64" t="s">
        <v>360</v>
      </c>
      <c r="C111" s="65" t="s">
        <v>86</v>
      </c>
      <c r="D111" s="65" t="s">
        <v>102</v>
      </c>
      <c r="E111" s="53"/>
      <c r="F111" s="65" t="s">
        <v>86</v>
      </c>
      <c r="G111" s="66" t="s">
        <v>361</v>
      </c>
      <c r="H111" s="67">
        <v>52</v>
      </c>
      <c r="I111" s="63" t="s">
        <v>297</v>
      </c>
    </row>
    <row r="112" spans="1:9" ht="15">
      <c r="A112" s="63" t="s">
        <v>362</v>
      </c>
      <c r="B112" s="64" t="s">
        <v>363</v>
      </c>
      <c r="C112" s="65" t="s">
        <v>86</v>
      </c>
      <c r="D112" s="65" t="s">
        <v>122</v>
      </c>
      <c r="E112" s="53"/>
      <c r="F112" s="65" t="s">
        <v>86</v>
      </c>
      <c r="G112" s="66" t="s">
        <v>326</v>
      </c>
      <c r="H112" s="67">
        <v>66</v>
      </c>
      <c r="I112" s="63" t="s">
        <v>297</v>
      </c>
    </row>
    <row r="113" spans="1:9" ht="15">
      <c r="A113" s="63" t="s">
        <v>364</v>
      </c>
      <c r="B113" s="64" t="s">
        <v>365</v>
      </c>
      <c r="C113" s="65" t="s">
        <v>85</v>
      </c>
      <c r="D113" s="65" t="s">
        <v>102</v>
      </c>
      <c r="E113" s="53"/>
      <c r="F113" s="65" t="s">
        <v>86</v>
      </c>
      <c r="G113" s="66" t="s">
        <v>194</v>
      </c>
      <c r="H113" s="67">
        <v>49</v>
      </c>
      <c r="I113" s="63" t="s">
        <v>297</v>
      </c>
    </row>
    <row r="114" spans="1:9" ht="15">
      <c r="A114" s="63" t="s">
        <v>366</v>
      </c>
      <c r="B114" s="64" t="s">
        <v>367</v>
      </c>
      <c r="C114" s="65" t="s">
        <v>85</v>
      </c>
      <c r="D114" s="65" t="s">
        <v>15</v>
      </c>
      <c r="E114" s="53"/>
      <c r="F114" s="65" t="s">
        <v>86</v>
      </c>
      <c r="G114" s="66" t="s">
        <v>194</v>
      </c>
      <c r="H114" s="67">
        <v>49</v>
      </c>
      <c r="I114" s="63" t="s">
        <v>297</v>
      </c>
    </row>
    <row r="115" spans="1:9" ht="15">
      <c r="A115" s="63" t="s">
        <v>368</v>
      </c>
      <c r="B115" s="64" t="s">
        <v>369</v>
      </c>
      <c r="C115" s="65" t="s">
        <v>86</v>
      </c>
      <c r="D115" s="65" t="s">
        <v>122</v>
      </c>
      <c r="E115" s="53"/>
      <c r="F115" s="65" t="s">
        <v>86</v>
      </c>
      <c r="G115" s="66" t="s">
        <v>326</v>
      </c>
      <c r="H115" s="67">
        <v>66</v>
      </c>
      <c r="I115" s="63" t="s">
        <v>297</v>
      </c>
    </row>
    <row r="116" spans="1:9" ht="15">
      <c r="A116" s="63" t="s">
        <v>370</v>
      </c>
      <c r="B116" s="64" t="s">
        <v>371</v>
      </c>
      <c r="C116" s="65" t="s">
        <v>85</v>
      </c>
      <c r="D116" s="65" t="s">
        <v>90</v>
      </c>
      <c r="E116" s="53"/>
      <c r="F116" s="65" t="s">
        <v>86</v>
      </c>
      <c r="G116" s="66" t="s">
        <v>178</v>
      </c>
      <c r="H116" s="67">
        <v>46</v>
      </c>
      <c r="I116" s="63" t="s">
        <v>297</v>
      </c>
    </row>
    <row r="117" spans="1:9" ht="15">
      <c r="A117" s="63" t="s">
        <v>372</v>
      </c>
      <c r="B117" s="64" t="s">
        <v>373</v>
      </c>
      <c r="C117" s="65" t="s">
        <v>85</v>
      </c>
      <c r="D117" s="65" t="s">
        <v>16</v>
      </c>
      <c r="E117" s="53"/>
      <c r="F117" s="65" t="s">
        <v>86</v>
      </c>
      <c r="G117" s="66" t="s">
        <v>151</v>
      </c>
      <c r="H117" s="67">
        <v>21</v>
      </c>
      <c r="I117" s="63" t="s">
        <v>297</v>
      </c>
    </row>
    <row r="118" spans="1:9" ht="15">
      <c r="A118" s="63" t="s">
        <v>374</v>
      </c>
      <c r="B118" s="64" t="s">
        <v>375</v>
      </c>
      <c r="C118" s="65" t="s">
        <v>85</v>
      </c>
      <c r="D118" s="65" t="s">
        <v>90</v>
      </c>
      <c r="E118" s="53"/>
      <c r="F118" s="65" t="s">
        <v>86</v>
      </c>
      <c r="G118" s="66" t="s">
        <v>258</v>
      </c>
      <c r="H118" s="67">
        <v>47</v>
      </c>
      <c r="I118" s="63" t="s">
        <v>297</v>
      </c>
    </row>
    <row r="119" spans="1:9" ht="15">
      <c r="A119" s="63" t="s">
        <v>376</v>
      </c>
      <c r="B119" s="64" t="s">
        <v>377</v>
      </c>
      <c r="C119" s="65" t="s">
        <v>85</v>
      </c>
      <c r="D119" s="65" t="s">
        <v>90</v>
      </c>
      <c r="E119" s="53"/>
      <c r="F119" s="65" t="s">
        <v>116</v>
      </c>
      <c r="G119" s="66" t="s">
        <v>224</v>
      </c>
      <c r="H119" s="67">
        <v>38</v>
      </c>
      <c r="I119" s="63" t="s">
        <v>297</v>
      </c>
    </row>
    <row r="120" spans="1:9" ht="15">
      <c r="A120" s="63" t="s">
        <v>378</v>
      </c>
      <c r="B120" s="64" t="s">
        <v>379</v>
      </c>
      <c r="C120" s="65" t="s">
        <v>86</v>
      </c>
      <c r="D120" s="65" t="s">
        <v>193</v>
      </c>
      <c r="E120" s="53"/>
      <c r="F120" s="65" t="s">
        <v>86</v>
      </c>
      <c r="G120" s="66" t="s">
        <v>162</v>
      </c>
      <c r="H120" s="67">
        <v>35</v>
      </c>
      <c r="I120" s="63" t="s">
        <v>297</v>
      </c>
    </row>
    <row r="121" spans="1:9" ht="15">
      <c r="A121" s="63" t="s">
        <v>380</v>
      </c>
      <c r="B121" s="64" t="s">
        <v>381</v>
      </c>
      <c r="C121" s="65" t="s">
        <v>85</v>
      </c>
      <c r="D121" s="65" t="s">
        <v>127</v>
      </c>
      <c r="E121" s="53"/>
      <c r="F121" s="65" t="s">
        <v>86</v>
      </c>
      <c r="G121" s="66" t="s">
        <v>313</v>
      </c>
      <c r="H121" s="67">
        <v>28</v>
      </c>
      <c r="I121" s="63" t="s">
        <v>297</v>
      </c>
    </row>
    <row r="122" spans="1:9" ht="15">
      <c r="A122" s="63" t="s">
        <v>382</v>
      </c>
      <c r="B122" s="64" t="s">
        <v>383</v>
      </c>
      <c r="C122" s="65" t="s">
        <v>85</v>
      </c>
      <c r="D122" s="65" t="s">
        <v>0</v>
      </c>
      <c r="E122" s="53"/>
      <c r="F122" s="65" t="s">
        <v>86</v>
      </c>
      <c r="G122" s="66" t="s">
        <v>159</v>
      </c>
      <c r="H122" s="67">
        <v>46</v>
      </c>
      <c r="I122" s="63" t="s">
        <v>297</v>
      </c>
    </row>
    <row r="123" spans="1:9" ht="15">
      <c r="A123" s="63" t="s">
        <v>384</v>
      </c>
      <c r="B123" s="64" t="s">
        <v>385</v>
      </c>
      <c r="C123" s="65" t="s">
        <v>86</v>
      </c>
      <c r="D123" s="65" t="s">
        <v>0</v>
      </c>
      <c r="E123" s="53"/>
      <c r="F123" s="65" t="s">
        <v>86</v>
      </c>
      <c r="G123" s="66" t="s">
        <v>207</v>
      </c>
      <c r="H123" s="67">
        <v>32</v>
      </c>
      <c r="I123" s="63" t="s">
        <v>297</v>
      </c>
    </row>
    <row r="124" spans="1:9" ht="15">
      <c r="A124" s="63" t="s">
        <v>386</v>
      </c>
      <c r="B124" s="64" t="s">
        <v>387</v>
      </c>
      <c r="C124" s="65" t="s">
        <v>85</v>
      </c>
      <c r="D124" s="65" t="s">
        <v>0</v>
      </c>
      <c r="E124" s="53"/>
      <c r="F124" s="65" t="s">
        <v>86</v>
      </c>
      <c r="G124" s="66" t="s">
        <v>151</v>
      </c>
      <c r="H124" s="67">
        <v>21</v>
      </c>
      <c r="I124" s="63" t="s">
        <v>297</v>
      </c>
    </row>
    <row r="125" spans="1:9" ht="15">
      <c r="A125" s="63" t="s">
        <v>388</v>
      </c>
      <c r="B125" s="64" t="s">
        <v>389</v>
      </c>
      <c r="C125" s="65" t="s">
        <v>85</v>
      </c>
      <c r="D125" s="65" t="s">
        <v>15</v>
      </c>
      <c r="E125" s="53"/>
      <c r="F125" s="65" t="s">
        <v>86</v>
      </c>
      <c r="G125" s="66" t="s">
        <v>151</v>
      </c>
      <c r="H125" s="67">
        <v>21</v>
      </c>
      <c r="I125" s="63" t="s">
        <v>297</v>
      </c>
    </row>
    <row r="126" spans="1:9" ht="15">
      <c r="A126" s="63" t="s">
        <v>390</v>
      </c>
      <c r="B126" s="64" t="s">
        <v>391</v>
      </c>
      <c r="C126" s="65" t="s">
        <v>85</v>
      </c>
      <c r="D126" s="65" t="s">
        <v>102</v>
      </c>
      <c r="E126" s="53"/>
      <c r="F126" s="65" t="s">
        <v>86</v>
      </c>
      <c r="G126" s="66" t="s">
        <v>194</v>
      </c>
      <c r="H126" s="67">
        <v>49</v>
      </c>
      <c r="I126" s="63" t="s">
        <v>297</v>
      </c>
    </row>
    <row r="127" spans="1:9" ht="15">
      <c r="A127" s="63" t="s">
        <v>392</v>
      </c>
      <c r="B127" s="64" t="s">
        <v>393</v>
      </c>
      <c r="C127" s="65" t="s">
        <v>85</v>
      </c>
      <c r="D127" s="65" t="s">
        <v>90</v>
      </c>
      <c r="E127" s="53"/>
      <c r="F127" s="65" t="s">
        <v>86</v>
      </c>
      <c r="G127" s="66" t="s">
        <v>194</v>
      </c>
      <c r="H127" s="67">
        <v>49</v>
      </c>
      <c r="I127" s="63" t="s">
        <v>297</v>
      </c>
    </row>
    <row r="128" spans="1:9" ht="15">
      <c r="A128" s="63" t="s">
        <v>394</v>
      </c>
      <c r="B128" s="64" t="s">
        <v>395</v>
      </c>
      <c r="C128" s="65" t="s">
        <v>85</v>
      </c>
      <c r="D128" s="65" t="s">
        <v>0</v>
      </c>
      <c r="E128" s="53"/>
      <c r="F128" s="65" t="s">
        <v>86</v>
      </c>
      <c r="G128" s="66" t="s">
        <v>151</v>
      </c>
      <c r="H128" s="67">
        <v>21</v>
      </c>
      <c r="I128" s="63" t="s">
        <v>297</v>
      </c>
    </row>
    <row r="129" spans="1:9" ht="15">
      <c r="A129" s="63" t="s">
        <v>28</v>
      </c>
      <c r="B129" s="64" t="s">
        <v>27</v>
      </c>
      <c r="C129" s="65" t="s">
        <v>85</v>
      </c>
      <c r="D129" s="65" t="s">
        <v>16</v>
      </c>
      <c r="E129" s="53">
        <v>15</v>
      </c>
      <c r="F129" s="65" t="s">
        <v>86</v>
      </c>
      <c r="G129" s="66" t="s">
        <v>248</v>
      </c>
      <c r="H129" s="67">
        <v>51</v>
      </c>
      <c r="I129" s="63" t="s">
        <v>99</v>
      </c>
    </row>
    <row r="130" spans="1:9" ht="15">
      <c r="A130" s="63" t="s">
        <v>100</v>
      </c>
      <c r="B130" s="64" t="s">
        <v>101</v>
      </c>
      <c r="C130" s="65" t="s">
        <v>86</v>
      </c>
      <c r="D130" s="65" t="s">
        <v>102</v>
      </c>
      <c r="E130" s="53"/>
      <c r="F130" s="65" t="s">
        <v>86</v>
      </c>
      <c r="G130" s="66" t="s">
        <v>396</v>
      </c>
      <c r="H130" s="67">
        <v>68</v>
      </c>
      <c r="I130" s="63" t="s">
        <v>99</v>
      </c>
    </row>
    <row r="131" spans="1:9" ht="15">
      <c r="A131" s="63" t="s">
        <v>47</v>
      </c>
      <c r="B131" s="64" t="s">
        <v>46</v>
      </c>
      <c r="C131" s="65" t="s">
        <v>85</v>
      </c>
      <c r="D131" s="65" t="s">
        <v>0</v>
      </c>
      <c r="E131" s="53"/>
      <c r="F131" s="65" t="s">
        <v>86</v>
      </c>
      <c r="G131" s="66" t="s">
        <v>229</v>
      </c>
      <c r="H131" s="67">
        <v>28</v>
      </c>
      <c r="I131" s="63" t="s">
        <v>99</v>
      </c>
    </row>
    <row r="132" spans="1:9" ht="15">
      <c r="A132" s="63" t="s">
        <v>103</v>
      </c>
      <c r="B132" s="64" t="s">
        <v>104</v>
      </c>
      <c r="C132" s="65" t="s">
        <v>85</v>
      </c>
      <c r="D132" s="65" t="s">
        <v>90</v>
      </c>
      <c r="E132" s="53"/>
      <c r="F132" s="65" t="s">
        <v>86</v>
      </c>
      <c r="G132" s="66" t="s">
        <v>151</v>
      </c>
      <c r="H132" s="67">
        <v>21</v>
      </c>
      <c r="I132" s="63" t="s">
        <v>99</v>
      </c>
    </row>
    <row r="133" spans="1:9" ht="15">
      <c r="A133" s="63" t="s">
        <v>105</v>
      </c>
      <c r="B133" s="64" t="s">
        <v>106</v>
      </c>
      <c r="C133" s="65" t="s">
        <v>85</v>
      </c>
      <c r="D133" s="65" t="s">
        <v>90</v>
      </c>
      <c r="E133" s="53"/>
      <c r="F133" s="65" t="s">
        <v>86</v>
      </c>
      <c r="G133" s="66" t="s">
        <v>313</v>
      </c>
      <c r="H133" s="67">
        <v>28</v>
      </c>
      <c r="I133" s="63" t="s">
        <v>99</v>
      </c>
    </row>
    <row r="134" spans="1:9" ht="15">
      <c r="A134" s="63" t="s">
        <v>107</v>
      </c>
      <c r="B134" s="64" t="s">
        <v>108</v>
      </c>
      <c r="C134" s="65" t="s">
        <v>86</v>
      </c>
      <c r="D134" s="65" t="s">
        <v>90</v>
      </c>
      <c r="E134" s="53"/>
      <c r="F134" s="65" t="s">
        <v>86</v>
      </c>
      <c r="G134" s="66" t="s">
        <v>207</v>
      </c>
      <c r="H134" s="67">
        <v>32</v>
      </c>
      <c r="I134" s="63" t="s">
        <v>99</v>
      </c>
    </row>
    <row r="135" spans="1:9" ht="15">
      <c r="A135" s="63" t="s">
        <v>109</v>
      </c>
      <c r="B135" s="64" t="s">
        <v>110</v>
      </c>
      <c r="C135" s="65" t="s">
        <v>85</v>
      </c>
      <c r="D135" s="65" t="s">
        <v>102</v>
      </c>
      <c r="E135" s="53"/>
      <c r="F135" s="65" t="s">
        <v>86</v>
      </c>
      <c r="G135" s="66" t="s">
        <v>397</v>
      </c>
      <c r="H135" s="67">
        <v>72</v>
      </c>
      <c r="I135" s="63" t="s">
        <v>99</v>
      </c>
    </row>
    <row r="136" spans="1:9" ht="15">
      <c r="A136" s="63" t="s">
        <v>111</v>
      </c>
      <c r="B136" s="64" t="s">
        <v>112</v>
      </c>
      <c r="C136" s="65" t="s">
        <v>85</v>
      </c>
      <c r="D136" s="65" t="s">
        <v>90</v>
      </c>
      <c r="E136" s="53"/>
      <c r="F136" s="65" t="s">
        <v>86</v>
      </c>
      <c r="G136" s="66" t="s">
        <v>151</v>
      </c>
      <c r="H136" s="67">
        <v>21</v>
      </c>
      <c r="I136" s="63" t="s">
        <v>99</v>
      </c>
    </row>
    <row r="137" spans="1:9" ht="15">
      <c r="A137" s="63" t="s">
        <v>113</v>
      </c>
      <c r="B137" s="64" t="s">
        <v>31</v>
      </c>
      <c r="C137" s="65" t="s">
        <v>85</v>
      </c>
      <c r="D137" s="65" t="s">
        <v>15</v>
      </c>
      <c r="E137" s="53"/>
      <c r="F137" s="65" t="s">
        <v>86</v>
      </c>
      <c r="G137" s="66" t="s">
        <v>148</v>
      </c>
      <c r="H137" s="67">
        <v>34</v>
      </c>
      <c r="I137" s="63" t="s">
        <v>99</v>
      </c>
    </row>
    <row r="138" spans="1:9" ht="15">
      <c r="A138" s="63" t="s">
        <v>398</v>
      </c>
      <c r="B138" s="64" t="s">
        <v>399</v>
      </c>
      <c r="C138" s="65" t="s">
        <v>85</v>
      </c>
      <c r="D138" s="65" t="s">
        <v>90</v>
      </c>
      <c r="E138" s="53"/>
      <c r="F138" s="65" t="s">
        <v>86</v>
      </c>
      <c r="G138" s="66" t="s">
        <v>400</v>
      </c>
      <c r="H138" s="67">
        <v>25</v>
      </c>
      <c r="I138" s="63" t="s">
        <v>99</v>
      </c>
    </row>
    <row r="139" spans="1:9" ht="15">
      <c r="A139" s="63" t="s">
        <v>114</v>
      </c>
      <c r="B139" s="64" t="s">
        <v>115</v>
      </c>
      <c r="C139" s="65" t="s">
        <v>85</v>
      </c>
      <c r="D139" s="65" t="s">
        <v>90</v>
      </c>
      <c r="E139" s="53"/>
      <c r="F139" s="65" t="s">
        <v>116</v>
      </c>
      <c r="G139" s="66" t="s">
        <v>277</v>
      </c>
      <c r="H139" s="67">
        <v>37</v>
      </c>
      <c r="I139" s="63" t="s">
        <v>99</v>
      </c>
    </row>
    <row r="140" spans="1:9" ht="15">
      <c r="A140" s="63" t="s">
        <v>117</v>
      </c>
      <c r="B140" s="64" t="s">
        <v>118</v>
      </c>
      <c r="C140" s="65" t="s">
        <v>85</v>
      </c>
      <c r="D140" s="65" t="s">
        <v>119</v>
      </c>
      <c r="E140" s="53"/>
      <c r="F140" s="65" t="s">
        <v>86</v>
      </c>
      <c r="G140" s="66" t="s">
        <v>401</v>
      </c>
      <c r="H140" s="67">
        <v>80</v>
      </c>
      <c r="I140" s="63" t="s">
        <v>99</v>
      </c>
    </row>
    <row r="141" spans="1:9" ht="15">
      <c r="A141" s="63" t="s">
        <v>43</v>
      </c>
      <c r="B141" s="64" t="s">
        <v>42</v>
      </c>
      <c r="C141" s="65" t="s">
        <v>85</v>
      </c>
      <c r="D141" s="65" t="s">
        <v>0</v>
      </c>
      <c r="E141" s="53"/>
      <c r="F141" s="65" t="s">
        <v>86</v>
      </c>
      <c r="G141" s="66" t="s">
        <v>250</v>
      </c>
      <c r="H141" s="67">
        <v>37</v>
      </c>
      <c r="I141" s="63" t="s">
        <v>99</v>
      </c>
    </row>
    <row r="142" spans="1:9" ht="15">
      <c r="A142" s="63" t="s">
        <v>81</v>
      </c>
      <c r="B142" s="64" t="s">
        <v>80</v>
      </c>
      <c r="C142" s="65" t="s">
        <v>85</v>
      </c>
      <c r="D142" s="65" t="s">
        <v>16</v>
      </c>
      <c r="E142" s="53"/>
      <c r="F142" s="65" t="s">
        <v>86</v>
      </c>
      <c r="G142" s="66" t="s">
        <v>194</v>
      </c>
      <c r="H142" s="67">
        <v>49</v>
      </c>
      <c r="I142" s="63" t="s">
        <v>99</v>
      </c>
    </row>
    <row r="143" spans="1:9" ht="15">
      <c r="A143" s="63" t="s">
        <v>33</v>
      </c>
      <c r="B143" s="64" t="s">
        <v>32</v>
      </c>
      <c r="C143" s="65" t="s">
        <v>85</v>
      </c>
      <c r="D143" s="65" t="s">
        <v>15</v>
      </c>
      <c r="E143" s="53"/>
      <c r="F143" s="65" t="s">
        <v>116</v>
      </c>
      <c r="G143" s="66" t="s">
        <v>253</v>
      </c>
      <c r="H143" s="67">
        <v>32</v>
      </c>
      <c r="I143" s="63" t="s">
        <v>99</v>
      </c>
    </row>
    <row r="144" spans="1:9" ht="15">
      <c r="A144" s="63" t="s">
        <v>35</v>
      </c>
      <c r="B144" s="64" t="s">
        <v>34</v>
      </c>
      <c r="C144" s="65" t="s">
        <v>85</v>
      </c>
      <c r="D144" s="65" t="s">
        <v>15</v>
      </c>
      <c r="E144" s="53"/>
      <c r="F144" s="65" t="s">
        <v>86</v>
      </c>
      <c r="G144" s="66" t="s">
        <v>254</v>
      </c>
      <c r="H144" s="67">
        <v>41</v>
      </c>
      <c r="I144" s="63" t="s">
        <v>99</v>
      </c>
    </row>
    <row r="145" spans="1:9" ht="15">
      <c r="A145" s="63" t="s">
        <v>73</v>
      </c>
      <c r="B145" s="64" t="s">
        <v>72</v>
      </c>
      <c r="C145" s="65" t="s">
        <v>85</v>
      </c>
      <c r="D145" s="65" t="s">
        <v>0</v>
      </c>
      <c r="E145" s="53"/>
      <c r="F145" s="65" t="s">
        <v>86</v>
      </c>
      <c r="G145" s="66" t="s">
        <v>253</v>
      </c>
      <c r="H145" s="67">
        <v>32</v>
      </c>
      <c r="I145" s="63" t="s">
        <v>99</v>
      </c>
    </row>
    <row r="146" spans="1:9" ht="15">
      <c r="A146" s="63" t="s">
        <v>120</v>
      </c>
      <c r="B146" s="64" t="s">
        <v>121</v>
      </c>
      <c r="C146" s="65" t="s">
        <v>86</v>
      </c>
      <c r="D146" s="65" t="s">
        <v>122</v>
      </c>
      <c r="E146" s="53"/>
      <c r="F146" s="65" t="s">
        <v>86</v>
      </c>
      <c r="G146" s="66" t="s">
        <v>402</v>
      </c>
      <c r="H146" s="67">
        <v>80</v>
      </c>
      <c r="I146" s="63" t="s">
        <v>99</v>
      </c>
    </row>
    <row r="147" spans="1:9" ht="15">
      <c r="A147" s="63" t="s">
        <v>45</v>
      </c>
      <c r="B147" s="64" t="s">
        <v>44</v>
      </c>
      <c r="C147" s="65" t="s">
        <v>85</v>
      </c>
      <c r="D147" s="65" t="s">
        <v>0</v>
      </c>
      <c r="E147" s="53"/>
      <c r="F147" s="65" t="s">
        <v>86</v>
      </c>
      <c r="G147" s="66" t="s">
        <v>403</v>
      </c>
      <c r="H147" s="67">
        <v>30</v>
      </c>
      <c r="I147" s="63" t="s">
        <v>99</v>
      </c>
    </row>
    <row r="148" spans="1:9" ht="15">
      <c r="A148" s="63" t="s">
        <v>30</v>
      </c>
      <c r="B148" s="64" t="s">
        <v>29</v>
      </c>
      <c r="C148" s="65" t="s">
        <v>85</v>
      </c>
      <c r="D148" s="65" t="s">
        <v>16</v>
      </c>
      <c r="E148" s="53">
        <v>13</v>
      </c>
      <c r="F148" s="65" t="s">
        <v>86</v>
      </c>
      <c r="G148" s="66" t="s">
        <v>207</v>
      </c>
      <c r="H148" s="67">
        <v>32</v>
      </c>
      <c r="I148" s="63" t="s">
        <v>99</v>
      </c>
    </row>
    <row r="149" spans="1:9" ht="15">
      <c r="A149" s="63" t="s">
        <v>404</v>
      </c>
      <c r="B149" s="64" t="s">
        <v>405</v>
      </c>
      <c r="C149" s="65" t="s">
        <v>85</v>
      </c>
      <c r="D149" s="65" t="s">
        <v>16</v>
      </c>
      <c r="E149" s="53"/>
      <c r="F149" s="65" t="s">
        <v>86</v>
      </c>
      <c r="G149" s="66" t="s">
        <v>151</v>
      </c>
      <c r="H149" s="67">
        <v>21</v>
      </c>
      <c r="I149" s="63" t="s">
        <v>99</v>
      </c>
    </row>
    <row r="150" spans="1:9" ht="15">
      <c r="A150" s="63" t="s">
        <v>123</v>
      </c>
      <c r="B150" s="64" t="s">
        <v>124</v>
      </c>
      <c r="C150" s="65" t="s">
        <v>85</v>
      </c>
      <c r="D150" s="65" t="s">
        <v>102</v>
      </c>
      <c r="E150" s="53"/>
      <c r="F150" s="65" t="s">
        <v>86</v>
      </c>
      <c r="G150" s="66" t="s">
        <v>406</v>
      </c>
      <c r="H150" s="67">
        <v>58</v>
      </c>
      <c r="I150" s="63" t="s">
        <v>99</v>
      </c>
    </row>
    <row r="151" spans="1:9" ht="15">
      <c r="A151" s="63" t="s">
        <v>70</v>
      </c>
      <c r="B151" s="64" t="s">
        <v>69</v>
      </c>
      <c r="C151" s="65" t="s">
        <v>85</v>
      </c>
      <c r="D151" s="65" t="s">
        <v>0</v>
      </c>
      <c r="E151" s="53"/>
      <c r="F151" s="65" t="s">
        <v>86</v>
      </c>
      <c r="G151" s="66" t="s">
        <v>151</v>
      </c>
      <c r="H151" s="67">
        <v>21</v>
      </c>
      <c r="I151" s="63" t="s">
        <v>99</v>
      </c>
    </row>
    <row r="152" spans="1:9" ht="15">
      <c r="A152" s="63" t="s">
        <v>125</v>
      </c>
      <c r="B152" s="64" t="s">
        <v>126</v>
      </c>
      <c r="C152" s="65" t="s">
        <v>85</v>
      </c>
      <c r="D152" s="65" t="s">
        <v>127</v>
      </c>
      <c r="E152" s="53"/>
      <c r="F152" s="65" t="s">
        <v>86</v>
      </c>
      <c r="G152" s="66" t="s">
        <v>250</v>
      </c>
      <c r="H152" s="67">
        <v>37</v>
      </c>
      <c r="I152" s="63" t="s">
        <v>99</v>
      </c>
    </row>
    <row r="153" spans="1:9" ht="15">
      <c r="A153" s="63" t="s">
        <v>128</v>
      </c>
      <c r="B153" s="64" t="s">
        <v>129</v>
      </c>
      <c r="C153" s="65" t="s">
        <v>85</v>
      </c>
      <c r="D153" s="65" t="s">
        <v>127</v>
      </c>
      <c r="E153" s="53"/>
      <c r="F153" s="65" t="s">
        <v>86</v>
      </c>
      <c r="G153" s="66" t="s">
        <v>178</v>
      </c>
      <c r="H153" s="67">
        <v>46</v>
      </c>
      <c r="I153" s="63" t="s">
        <v>99</v>
      </c>
    </row>
    <row r="154" spans="1:9" ht="15">
      <c r="A154" s="63" t="s">
        <v>130</v>
      </c>
      <c r="B154" s="64" t="s">
        <v>131</v>
      </c>
      <c r="C154" s="65" t="s">
        <v>85</v>
      </c>
      <c r="D154" s="65" t="s">
        <v>122</v>
      </c>
      <c r="E154" s="53"/>
      <c r="F154" s="65" t="s">
        <v>86</v>
      </c>
      <c r="G154" s="66" t="s">
        <v>407</v>
      </c>
      <c r="H154" s="67">
        <v>80</v>
      </c>
      <c r="I154" s="63" t="s">
        <v>99</v>
      </c>
    </row>
    <row r="155" spans="1:9" ht="15">
      <c r="A155" s="63" t="s">
        <v>408</v>
      </c>
      <c r="B155" s="64" t="s">
        <v>409</v>
      </c>
      <c r="C155" s="65" t="s">
        <v>85</v>
      </c>
      <c r="D155" s="65" t="s">
        <v>90</v>
      </c>
      <c r="E155" s="53"/>
      <c r="F155" s="65" t="s">
        <v>116</v>
      </c>
      <c r="G155" s="66" t="s">
        <v>410</v>
      </c>
      <c r="H155" s="67">
        <v>63</v>
      </c>
      <c r="I155" s="63" t="s">
        <v>411</v>
      </c>
    </row>
    <row r="156" spans="1:9" ht="15">
      <c r="A156" s="63" t="s">
        <v>412</v>
      </c>
      <c r="B156" s="64" t="s">
        <v>413</v>
      </c>
      <c r="C156" s="65" t="s">
        <v>85</v>
      </c>
      <c r="D156" s="65" t="s">
        <v>16</v>
      </c>
      <c r="E156" s="53"/>
      <c r="F156" s="65" t="s">
        <v>116</v>
      </c>
      <c r="G156" s="66" t="s">
        <v>240</v>
      </c>
      <c r="H156" s="67">
        <v>58</v>
      </c>
      <c r="I156" s="63" t="s">
        <v>411</v>
      </c>
    </row>
    <row r="157" spans="1:9" ht="15">
      <c r="A157" s="63" t="s">
        <v>414</v>
      </c>
      <c r="B157" s="64" t="s">
        <v>415</v>
      </c>
      <c r="C157" s="65" t="s">
        <v>85</v>
      </c>
      <c r="D157" s="65" t="s">
        <v>0</v>
      </c>
      <c r="E157" s="53"/>
      <c r="F157" s="65" t="s">
        <v>116</v>
      </c>
      <c r="G157" s="66" t="s">
        <v>174</v>
      </c>
      <c r="H157" s="67">
        <v>33</v>
      </c>
      <c r="I157" s="63" t="s">
        <v>411</v>
      </c>
    </row>
    <row r="158" spans="1:9" ht="15">
      <c r="A158" s="63" t="s">
        <v>416</v>
      </c>
      <c r="B158" s="64" t="s">
        <v>417</v>
      </c>
      <c r="C158" s="65" t="s">
        <v>85</v>
      </c>
      <c r="D158" s="65" t="s">
        <v>90</v>
      </c>
      <c r="E158" s="53"/>
      <c r="F158" s="65" t="s">
        <v>86</v>
      </c>
      <c r="G158" s="66" t="s">
        <v>232</v>
      </c>
      <c r="H158" s="67">
        <v>50</v>
      </c>
      <c r="I158" s="63" t="s">
        <v>411</v>
      </c>
    </row>
    <row r="159" spans="1:9" ht="15">
      <c r="A159" s="63" t="s">
        <v>418</v>
      </c>
      <c r="B159" s="64" t="s">
        <v>419</v>
      </c>
      <c r="C159" s="65" t="s">
        <v>85</v>
      </c>
      <c r="D159" s="65" t="s">
        <v>0</v>
      </c>
      <c r="E159" s="53"/>
      <c r="F159" s="65" t="s">
        <v>116</v>
      </c>
      <c r="G159" s="66" t="s">
        <v>194</v>
      </c>
      <c r="H159" s="67">
        <v>49</v>
      </c>
      <c r="I159" s="63" t="s">
        <v>411</v>
      </c>
    </row>
    <row r="160" spans="1:9" ht="15">
      <c r="A160" s="63" t="s">
        <v>420</v>
      </c>
      <c r="B160" s="64" t="s">
        <v>421</v>
      </c>
      <c r="C160" s="65" t="s">
        <v>85</v>
      </c>
      <c r="D160" s="65" t="s">
        <v>15</v>
      </c>
      <c r="E160" s="53"/>
      <c r="F160" s="65" t="s">
        <v>116</v>
      </c>
      <c r="G160" s="66" t="s">
        <v>190</v>
      </c>
      <c r="H160" s="67">
        <v>45</v>
      </c>
      <c r="I160" s="63" t="s">
        <v>411</v>
      </c>
    </row>
    <row r="161" spans="1:9" ht="15">
      <c r="A161" s="63" t="s">
        <v>422</v>
      </c>
      <c r="B161" s="64" t="s">
        <v>423</v>
      </c>
      <c r="C161" s="65" t="s">
        <v>85</v>
      </c>
      <c r="D161" s="65" t="s">
        <v>0</v>
      </c>
      <c r="E161" s="53"/>
      <c r="F161" s="65" t="s">
        <v>116</v>
      </c>
      <c r="G161" s="66" t="s">
        <v>218</v>
      </c>
      <c r="H161" s="67">
        <v>30</v>
      </c>
      <c r="I161" s="63" t="s">
        <v>411</v>
      </c>
    </row>
    <row r="162" spans="1:9" ht="15">
      <c r="A162" s="63" t="s">
        <v>424</v>
      </c>
      <c r="B162" s="64" t="s">
        <v>425</v>
      </c>
      <c r="C162" s="65" t="s">
        <v>85</v>
      </c>
      <c r="D162" s="65" t="s">
        <v>15</v>
      </c>
      <c r="E162" s="53"/>
      <c r="F162" s="65" t="s">
        <v>116</v>
      </c>
      <c r="G162" s="66" t="s">
        <v>151</v>
      </c>
      <c r="H162" s="67">
        <v>21</v>
      </c>
      <c r="I162" s="63" t="s">
        <v>411</v>
      </c>
    </row>
    <row r="163" spans="1:9" ht="15">
      <c r="A163" s="63" t="s">
        <v>426</v>
      </c>
      <c r="B163" s="64" t="s">
        <v>427</v>
      </c>
      <c r="C163" s="65" t="s">
        <v>85</v>
      </c>
      <c r="D163" s="65" t="s">
        <v>15</v>
      </c>
      <c r="E163" s="53"/>
      <c r="F163" s="65" t="s">
        <v>116</v>
      </c>
      <c r="G163" s="66" t="s">
        <v>253</v>
      </c>
      <c r="H163" s="67">
        <v>32</v>
      </c>
      <c r="I163" s="63" t="s">
        <v>411</v>
      </c>
    </row>
    <row r="164" spans="1:9" ht="15">
      <c r="A164" s="63" t="s">
        <v>428</v>
      </c>
      <c r="B164" s="64" t="s">
        <v>429</v>
      </c>
      <c r="C164" s="65" t="s">
        <v>85</v>
      </c>
      <c r="D164" s="65" t="s">
        <v>15</v>
      </c>
      <c r="E164" s="53"/>
      <c r="F164" s="65" t="s">
        <v>116</v>
      </c>
      <c r="G164" s="66" t="s">
        <v>240</v>
      </c>
      <c r="H164" s="67">
        <v>58</v>
      </c>
      <c r="I164" s="63" t="s">
        <v>411</v>
      </c>
    </row>
    <row r="165" spans="1:9" ht="15">
      <c r="A165" s="63" t="s">
        <v>430</v>
      </c>
      <c r="B165" s="64" t="s">
        <v>431</v>
      </c>
      <c r="C165" s="65" t="s">
        <v>85</v>
      </c>
      <c r="D165" s="65" t="s">
        <v>16</v>
      </c>
      <c r="E165" s="53"/>
      <c r="F165" s="65" t="s">
        <v>116</v>
      </c>
      <c r="G165" s="66" t="s">
        <v>338</v>
      </c>
      <c r="H165" s="67">
        <v>42</v>
      </c>
      <c r="I165" s="63" t="s">
        <v>411</v>
      </c>
    </row>
    <row r="166" spans="1:9" ht="15">
      <c r="A166" s="63" t="s">
        <v>432</v>
      </c>
      <c r="B166" s="64" t="s">
        <v>433</v>
      </c>
      <c r="C166" s="65" t="s">
        <v>85</v>
      </c>
      <c r="D166" s="65" t="s">
        <v>16</v>
      </c>
      <c r="E166" s="53"/>
      <c r="F166" s="65" t="s">
        <v>86</v>
      </c>
      <c r="G166" s="66" t="s">
        <v>434</v>
      </c>
      <c r="H166" s="67">
        <v>39</v>
      </c>
      <c r="I166" s="63" t="s">
        <v>411</v>
      </c>
    </row>
    <row r="167" spans="1:9" ht="15">
      <c r="A167" s="63" t="s">
        <v>435</v>
      </c>
      <c r="B167" s="64" t="s">
        <v>436</v>
      </c>
      <c r="C167" s="65" t="s">
        <v>85</v>
      </c>
      <c r="D167" s="65" t="s">
        <v>0</v>
      </c>
      <c r="E167" s="53"/>
      <c r="F167" s="65" t="s">
        <v>116</v>
      </c>
      <c r="G167" s="66" t="s">
        <v>258</v>
      </c>
      <c r="H167" s="67">
        <v>47</v>
      </c>
      <c r="I167" s="63" t="s">
        <v>411</v>
      </c>
    </row>
    <row r="168" spans="1:9" ht="15">
      <c r="A168" s="63" t="s">
        <v>437</v>
      </c>
      <c r="B168" s="64" t="s">
        <v>438</v>
      </c>
      <c r="C168" s="65" t="s">
        <v>86</v>
      </c>
      <c r="D168" s="65" t="s">
        <v>15</v>
      </c>
      <c r="E168" s="53"/>
      <c r="F168" s="65" t="s">
        <v>116</v>
      </c>
      <c r="G168" s="66" t="s">
        <v>439</v>
      </c>
      <c r="H168" s="67">
        <v>64</v>
      </c>
      <c r="I168" s="63" t="s">
        <v>411</v>
      </c>
    </row>
    <row r="169" spans="1:9" ht="15">
      <c r="A169" s="63" t="s">
        <v>440</v>
      </c>
      <c r="B169" s="64" t="s">
        <v>441</v>
      </c>
      <c r="C169" s="65" t="s">
        <v>85</v>
      </c>
      <c r="D169" s="65" t="s">
        <v>15</v>
      </c>
      <c r="E169" s="53"/>
      <c r="F169" s="65" t="s">
        <v>116</v>
      </c>
      <c r="G169" s="66" t="s">
        <v>159</v>
      </c>
      <c r="H169" s="67">
        <v>46</v>
      </c>
      <c r="I169" s="63" t="s">
        <v>411</v>
      </c>
    </row>
    <row r="170" spans="1:9" ht="15">
      <c r="A170" s="63" t="s">
        <v>442</v>
      </c>
      <c r="B170" s="64" t="s">
        <v>443</v>
      </c>
      <c r="C170" s="65" t="s">
        <v>85</v>
      </c>
      <c r="D170" s="65" t="s">
        <v>90</v>
      </c>
      <c r="E170" s="53"/>
      <c r="F170" s="65" t="s">
        <v>86</v>
      </c>
      <c r="G170" s="66" t="s">
        <v>151</v>
      </c>
      <c r="H170" s="67">
        <v>21</v>
      </c>
      <c r="I170" s="63" t="s">
        <v>411</v>
      </c>
    </row>
    <row r="171" spans="1:9" ht="15">
      <c r="A171" s="63" t="s">
        <v>444</v>
      </c>
      <c r="B171" s="64" t="s">
        <v>445</v>
      </c>
      <c r="C171" s="65" t="s">
        <v>85</v>
      </c>
      <c r="D171" s="65" t="s">
        <v>90</v>
      </c>
      <c r="E171" s="53"/>
      <c r="F171" s="65" t="s">
        <v>86</v>
      </c>
      <c r="G171" s="66" t="s">
        <v>151</v>
      </c>
      <c r="H171" s="67">
        <v>21</v>
      </c>
      <c r="I171" s="63" t="s">
        <v>411</v>
      </c>
    </row>
    <row r="172" spans="1:9" ht="15">
      <c r="A172" s="63" t="s">
        <v>446</v>
      </c>
      <c r="B172" s="64" t="s">
        <v>447</v>
      </c>
      <c r="C172" s="65" t="s">
        <v>85</v>
      </c>
      <c r="D172" s="65" t="s">
        <v>0</v>
      </c>
      <c r="E172" s="53"/>
      <c r="F172" s="65" t="s">
        <v>116</v>
      </c>
      <c r="G172" s="66" t="s">
        <v>257</v>
      </c>
      <c r="H172" s="67">
        <v>40</v>
      </c>
      <c r="I172" s="63" t="s">
        <v>411</v>
      </c>
    </row>
    <row r="173" spans="1:9" ht="15">
      <c r="A173" s="63" t="s">
        <v>448</v>
      </c>
      <c r="B173" s="64" t="s">
        <v>449</v>
      </c>
      <c r="C173" s="65" t="s">
        <v>85</v>
      </c>
      <c r="D173" s="65" t="s">
        <v>90</v>
      </c>
      <c r="E173" s="53"/>
      <c r="F173" s="65" t="s">
        <v>86</v>
      </c>
      <c r="G173" s="66" t="s">
        <v>254</v>
      </c>
      <c r="H173" s="67">
        <v>41</v>
      </c>
      <c r="I173" s="63" t="s">
        <v>411</v>
      </c>
    </row>
    <row r="174" spans="1:9" ht="15">
      <c r="A174" s="63" t="s">
        <v>450</v>
      </c>
      <c r="B174" s="64" t="s">
        <v>451</v>
      </c>
      <c r="C174" s="65" t="s">
        <v>85</v>
      </c>
      <c r="D174" s="65" t="s">
        <v>90</v>
      </c>
      <c r="E174" s="53"/>
      <c r="F174" s="65" t="s">
        <v>86</v>
      </c>
      <c r="G174" s="66" t="s">
        <v>174</v>
      </c>
      <c r="H174" s="67">
        <v>33</v>
      </c>
      <c r="I174" s="63" t="s">
        <v>411</v>
      </c>
    </row>
    <row r="175" spans="1:9" ht="15">
      <c r="A175" s="63" t="s">
        <v>452</v>
      </c>
      <c r="B175" s="64" t="s">
        <v>453</v>
      </c>
      <c r="C175" s="65" t="s">
        <v>85</v>
      </c>
      <c r="D175" s="65" t="s">
        <v>16</v>
      </c>
      <c r="E175" s="53"/>
      <c r="F175" s="65" t="s">
        <v>116</v>
      </c>
      <c r="G175" s="66" t="s">
        <v>253</v>
      </c>
      <c r="H175" s="67">
        <v>32</v>
      </c>
      <c r="I175" s="63" t="s">
        <v>411</v>
      </c>
    </row>
    <row r="176" spans="1:9" ht="15">
      <c r="A176" s="63" t="s">
        <v>454</v>
      </c>
      <c r="B176" s="64" t="s">
        <v>455</v>
      </c>
      <c r="C176" s="65" t="s">
        <v>85</v>
      </c>
      <c r="D176" s="65" t="s">
        <v>15</v>
      </c>
      <c r="E176" s="53"/>
      <c r="F176" s="65" t="s">
        <v>116</v>
      </c>
      <c r="G176" s="66" t="s">
        <v>181</v>
      </c>
      <c r="H176" s="67">
        <v>59</v>
      </c>
      <c r="I176" s="63" t="s">
        <v>411</v>
      </c>
    </row>
    <row r="177" spans="1:9" ht="15">
      <c r="A177" s="63" t="s">
        <v>456</v>
      </c>
      <c r="B177" s="64" t="s">
        <v>457</v>
      </c>
      <c r="C177" s="65" t="s">
        <v>86</v>
      </c>
      <c r="D177" s="65" t="s">
        <v>15</v>
      </c>
      <c r="E177" s="53"/>
      <c r="F177" s="65" t="s">
        <v>116</v>
      </c>
      <c r="G177" s="66" t="s">
        <v>224</v>
      </c>
      <c r="H177" s="67">
        <v>38</v>
      </c>
      <c r="I177" s="63" t="s">
        <v>411</v>
      </c>
    </row>
    <row r="178" spans="1:9" ht="15">
      <c r="A178" s="63" t="s">
        <v>458</v>
      </c>
      <c r="B178" s="64" t="s">
        <v>459</v>
      </c>
      <c r="C178" s="65" t="s">
        <v>86</v>
      </c>
      <c r="D178" s="65" t="s">
        <v>90</v>
      </c>
      <c r="E178" s="53"/>
      <c r="F178" s="65" t="s">
        <v>86</v>
      </c>
      <c r="G178" s="66" t="s">
        <v>207</v>
      </c>
      <c r="H178" s="67">
        <v>32</v>
      </c>
      <c r="I178" s="63" t="s">
        <v>411</v>
      </c>
    </row>
    <row r="179" spans="1:9" ht="15">
      <c r="A179" s="63" t="s">
        <v>460</v>
      </c>
      <c r="B179" s="64" t="s">
        <v>461</v>
      </c>
      <c r="C179" s="65" t="s">
        <v>85</v>
      </c>
      <c r="D179" s="65" t="s">
        <v>0</v>
      </c>
      <c r="E179" s="53"/>
      <c r="F179" s="65" t="s">
        <v>86</v>
      </c>
      <c r="G179" s="66" t="s">
        <v>178</v>
      </c>
      <c r="H179" s="67">
        <v>46</v>
      </c>
      <c r="I179" s="63" t="s">
        <v>411</v>
      </c>
    </row>
    <row r="180" spans="1:9" ht="15">
      <c r="A180" s="63" t="s">
        <v>462</v>
      </c>
      <c r="B180" s="64" t="s">
        <v>463</v>
      </c>
      <c r="C180" s="65" t="s">
        <v>85</v>
      </c>
      <c r="D180" s="65" t="s">
        <v>15</v>
      </c>
      <c r="E180" s="53"/>
      <c r="F180" s="65" t="s">
        <v>116</v>
      </c>
      <c r="G180" s="66" t="s">
        <v>254</v>
      </c>
      <c r="H180" s="67">
        <v>41</v>
      </c>
      <c r="I180" s="63" t="s">
        <v>411</v>
      </c>
    </row>
    <row r="181" spans="1:9" ht="15">
      <c r="A181" s="63" t="s">
        <v>464</v>
      </c>
      <c r="B181" s="64" t="s">
        <v>465</v>
      </c>
      <c r="C181" s="65" t="s">
        <v>85</v>
      </c>
      <c r="D181" s="65" t="s">
        <v>90</v>
      </c>
      <c r="E181" s="53"/>
      <c r="F181" s="65" t="s">
        <v>116</v>
      </c>
      <c r="G181" s="66" t="s">
        <v>466</v>
      </c>
      <c r="H181" s="67">
        <v>53</v>
      </c>
      <c r="I181" s="63" t="s">
        <v>411</v>
      </c>
    </row>
    <row r="182" spans="1:9" ht="15">
      <c r="A182" s="63" t="s">
        <v>467</v>
      </c>
      <c r="B182" s="64" t="s">
        <v>468</v>
      </c>
      <c r="C182" s="65" t="s">
        <v>85</v>
      </c>
      <c r="D182" s="65" t="s">
        <v>15</v>
      </c>
      <c r="E182" s="53"/>
      <c r="F182" s="65" t="s">
        <v>116</v>
      </c>
      <c r="G182" s="66" t="s">
        <v>469</v>
      </c>
      <c r="H182" s="67">
        <v>57</v>
      </c>
      <c r="I182" s="63" t="s">
        <v>411</v>
      </c>
    </row>
    <row r="183" spans="1:9" ht="15">
      <c r="A183" s="63" t="s">
        <v>470</v>
      </c>
      <c r="B183" s="64" t="s">
        <v>471</v>
      </c>
      <c r="C183" s="65" t="s">
        <v>85</v>
      </c>
      <c r="D183" s="65" t="s">
        <v>15</v>
      </c>
      <c r="E183" s="53"/>
      <c r="F183" s="65" t="s">
        <v>86</v>
      </c>
      <c r="G183" s="66" t="s">
        <v>472</v>
      </c>
      <c r="H183" s="67">
        <v>23</v>
      </c>
      <c r="I183" s="63" t="s">
        <v>411</v>
      </c>
    </row>
    <row r="184" spans="1:9" ht="15">
      <c r="A184" s="63" t="s">
        <v>473</v>
      </c>
      <c r="B184" s="64" t="s">
        <v>474</v>
      </c>
      <c r="C184" s="65" t="s">
        <v>85</v>
      </c>
      <c r="D184" s="65" t="s">
        <v>90</v>
      </c>
      <c r="E184" s="53"/>
      <c r="F184" s="65" t="s">
        <v>86</v>
      </c>
      <c r="G184" s="66" t="s">
        <v>331</v>
      </c>
      <c r="H184" s="67">
        <v>36</v>
      </c>
      <c r="I184" s="63" t="s">
        <v>411</v>
      </c>
    </row>
    <row r="185" spans="1:9" ht="15">
      <c r="A185" s="63" t="s">
        <v>475</v>
      </c>
      <c r="B185" s="64" t="s">
        <v>476</v>
      </c>
      <c r="C185" s="65" t="s">
        <v>86</v>
      </c>
      <c r="D185" s="65" t="s">
        <v>15</v>
      </c>
      <c r="E185" s="53"/>
      <c r="F185" s="65" t="s">
        <v>86</v>
      </c>
      <c r="G185" s="66" t="s">
        <v>410</v>
      </c>
      <c r="H185" s="67">
        <v>63</v>
      </c>
      <c r="I185" s="63" t="s">
        <v>411</v>
      </c>
    </row>
    <row r="186" spans="1:9" ht="15">
      <c r="A186" s="63" t="s">
        <v>477</v>
      </c>
      <c r="B186" s="64" t="s">
        <v>478</v>
      </c>
      <c r="C186" s="65" t="s">
        <v>85</v>
      </c>
      <c r="D186" s="65" t="s">
        <v>90</v>
      </c>
      <c r="E186" s="53"/>
      <c r="F186" s="65" t="s">
        <v>86</v>
      </c>
      <c r="G186" s="66" t="s">
        <v>151</v>
      </c>
      <c r="H186" s="67">
        <v>21</v>
      </c>
      <c r="I186" s="63" t="s">
        <v>411</v>
      </c>
    </row>
    <row r="187" spans="1:9" ht="15">
      <c r="A187" s="63" t="s">
        <v>479</v>
      </c>
      <c r="B187" s="64" t="s">
        <v>480</v>
      </c>
      <c r="C187" s="65" t="s">
        <v>85</v>
      </c>
      <c r="D187" s="65" t="s">
        <v>15</v>
      </c>
      <c r="E187" s="53"/>
      <c r="F187" s="65" t="s">
        <v>116</v>
      </c>
      <c r="G187" s="66" t="s">
        <v>178</v>
      </c>
      <c r="H187" s="67">
        <v>46</v>
      </c>
      <c r="I187" s="63" t="s">
        <v>411</v>
      </c>
    </row>
    <row r="188" spans="1:9" ht="15">
      <c r="A188" s="63" t="s">
        <v>481</v>
      </c>
      <c r="B188" s="64" t="s">
        <v>482</v>
      </c>
      <c r="C188" s="65" t="s">
        <v>85</v>
      </c>
      <c r="D188" s="65" t="s">
        <v>15</v>
      </c>
      <c r="E188" s="53"/>
      <c r="F188" s="65" t="s">
        <v>86</v>
      </c>
      <c r="G188" s="66" t="s">
        <v>151</v>
      </c>
      <c r="H188" s="67">
        <v>21</v>
      </c>
      <c r="I188" s="63" t="s">
        <v>411</v>
      </c>
    </row>
    <row r="189" spans="1:9" ht="15">
      <c r="A189" s="63" t="s">
        <v>483</v>
      </c>
      <c r="B189" s="64" t="s">
        <v>484</v>
      </c>
      <c r="C189" s="65" t="s">
        <v>86</v>
      </c>
      <c r="D189" s="65" t="s">
        <v>15</v>
      </c>
      <c r="E189" s="53"/>
      <c r="F189" s="65" t="s">
        <v>86</v>
      </c>
      <c r="G189" s="66" t="s">
        <v>485</v>
      </c>
      <c r="H189" s="67">
        <v>54</v>
      </c>
      <c r="I189" s="63" t="s">
        <v>411</v>
      </c>
    </row>
    <row r="190" spans="1:9" ht="15">
      <c r="A190" s="63" t="s">
        <v>486</v>
      </c>
      <c r="B190" s="64" t="s">
        <v>487</v>
      </c>
      <c r="C190" s="65" t="s">
        <v>85</v>
      </c>
      <c r="D190" s="65" t="s">
        <v>16</v>
      </c>
      <c r="E190" s="53"/>
      <c r="F190" s="65" t="s">
        <v>116</v>
      </c>
      <c r="G190" s="66" t="s">
        <v>488</v>
      </c>
      <c r="H190" s="67">
        <v>39</v>
      </c>
      <c r="I190" s="63" t="s">
        <v>411</v>
      </c>
    </row>
    <row r="191" spans="1:9" ht="15">
      <c r="A191" s="63" t="s">
        <v>489</v>
      </c>
      <c r="B191" s="64" t="s">
        <v>490</v>
      </c>
      <c r="C191" s="65" t="s">
        <v>85</v>
      </c>
      <c r="D191" s="65" t="s">
        <v>90</v>
      </c>
      <c r="E191" s="53"/>
      <c r="F191" s="65" t="s">
        <v>116</v>
      </c>
      <c r="G191" s="66" t="s">
        <v>151</v>
      </c>
      <c r="H191" s="67">
        <v>21</v>
      </c>
      <c r="I191" s="63" t="s">
        <v>411</v>
      </c>
    </row>
    <row r="192" spans="1:9" ht="15">
      <c r="A192" s="63" t="s">
        <v>491</v>
      </c>
      <c r="B192" s="64" t="s">
        <v>492</v>
      </c>
      <c r="C192" s="65" t="s">
        <v>85</v>
      </c>
      <c r="D192" s="65" t="s">
        <v>16</v>
      </c>
      <c r="E192" s="53"/>
      <c r="F192" s="65" t="s">
        <v>116</v>
      </c>
      <c r="G192" s="66" t="s">
        <v>493</v>
      </c>
      <c r="H192" s="67">
        <v>44</v>
      </c>
      <c r="I192" s="63" t="s">
        <v>411</v>
      </c>
    </row>
    <row r="193" spans="1:9" ht="15">
      <c r="A193" s="63" t="s">
        <v>494</v>
      </c>
      <c r="B193" s="64" t="s">
        <v>495</v>
      </c>
      <c r="C193" s="65" t="s">
        <v>85</v>
      </c>
      <c r="D193" s="65" t="s">
        <v>0</v>
      </c>
      <c r="E193" s="53"/>
      <c r="F193" s="65" t="s">
        <v>116</v>
      </c>
      <c r="G193" s="66" t="s">
        <v>434</v>
      </c>
      <c r="H193" s="67">
        <v>39</v>
      </c>
      <c r="I193" s="63" t="s">
        <v>411</v>
      </c>
    </row>
    <row r="194" spans="1:9" ht="15">
      <c r="A194" s="63" t="s">
        <v>496</v>
      </c>
      <c r="B194" s="64" t="s">
        <v>497</v>
      </c>
      <c r="C194" s="65" t="s">
        <v>85</v>
      </c>
      <c r="D194" s="65" t="s">
        <v>0</v>
      </c>
      <c r="E194" s="53"/>
      <c r="F194" s="65" t="s">
        <v>116</v>
      </c>
      <c r="G194" s="66" t="s">
        <v>272</v>
      </c>
      <c r="H194" s="67">
        <v>51</v>
      </c>
      <c r="I194" s="63" t="s">
        <v>411</v>
      </c>
    </row>
    <row r="195" spans="1:9" ht="15">
      <c r="A195" s="63" t="s">
        <v>498</v>
      </c>
      <c r="B195" s="64" t="s">
        <v>499</v>
      </c>
      <c r="C195" s="65" t="s">
        <v>85</v>
      </c>
      <c r="D195" s="65" t="s">
        <v>90</v>
      </c>
      <c r="E195" s="53"/>
      <c r="F195" s="65" t="s">
        <v>86</v>
      </c>
      <c r="G195" s="66" t="s">
        <v>326</v>
      </c>
      <c r="H195" s="67">
        <v>66</v>
      </c>
      <c r="I195" s="63" t="s">
        <v>411</v>
      </c>
    </row>
    <row r="196" spans="1:9" ht="15">
      <c r="A196" s="63" t="s">
        <v>500</v>
      </c>
      <c r="B196" s="64" t="s">
        <v>501</v>
      </c>
      <c r="C196" s="65" t="s">
        <v>86</v>
      </c>
      <c r="D196" s="65" t="s">
        <v>0</v>
      </c>
      <c r="E196" s="53"/>
      <c r="F196" s="65" t="s">
        <v>116</v>
      </c>
      <c r="G196" s="66" t="s">
        <v>493</v>
      </c>
      <c r="H196" s="67">
        <v>44</v>
      </c>
      <c r="I196" s="63" t="s">
        <v>411</v>
      </c>
    </row>
    <row r="197" spans="1:9" ht="15">
      <c r="A197" s="63" t="s">
        <v>502</v>
      </c>
      <c r="B197" s="64" t="s">
        <v>503</v>
      </c>
      <c r="C197" s="65" t="s">
        <v>85</v>
      </c>
      <c r="D197" s="65" t="s">
        <v>0</v>
      </c>
      <c r="E197" s="53"/>
      <c r="F197" s="65" t="s">
        <v>116</v>
      </c>
      <c r="G197" s="66" t="s">
        <v>248</v>
      </c>
      <c r="H197" s="67">
        <v>51</v>
      </c>
      <c r="I197" s="63" t="s">
        <v>411</v>
      </c>
    </row>
    <row r="198" spans="1:9" ht="15">
      <c r="A198" s="63" t="s">
        <v>504</v>
      </c>
      <c r="B198" s="64" t="s">
        <v>505</v>
      </c>
      <c r="C198" s="65" t="s">
        <v>85</v>
      </c>
      <c r="D198" s="65" t="s">
        <v>90</v>
      </c>
      <c r="E198" s="53"/>
      <c r="F198" s="65" t="s">
        <v>116</v>
      </c>
      <c r="G198" s="66" t="s">
        <v>248</v>
      </c>
      <c r="H198" s="67">
        <v>51</v>
      </c>
      <c r="I198" s="63" t="s">
        <v>411</v>
      </c>
    </row>
    <row r="199" spans="1:9" ht="15">
      <c r="A199" s="63" t="s">
        <v>506</v>
      </c>
      <c r="B199" s="64" t="s">
        <v>507</v>
      </c>
      <c r="C199" s="65" t="s">
        <v>85</v>
      </c>
      <c r="D199" s="65" t="s">
        <v>0</v>
      </c>
      <c r="E199" s="53"/>
      <c r="F199" s="65" t="s">
        <v>86</v>
      </c>
      <c r="G199" s="66" t="s">
        <v>178</v>
      </c>
      <c r="H199" s="67">
        <v>46</v>
      </c>
      <c r="I199" s="63" t="s">
        <v>411</v>
      </c>
    </row>
    <row r="200" spans="1:9" ht="15">
      <c r="A200" s="63" t="s">
        <v>508</v>
      </c>
      <c r="B200" s="64" t="s">
        <v>509</v>
      </c>
      <c r="C200" s="65" t="s">
        <v>86</v>
      </c>
      <c r="D200" s="65" t="s">
        <v>0</v>
      </c>
      <c r="E200" s="53"/>
      <c r="F200" s="65" t="s">
        <v>86</v>
      </c>
      <c r="G200" s="66" t="s">
        <v>194</v>
      </c>
      <c r="H200" s="67">
        <v>49</v>
      </c>
      <c r="I200" s="63" t="s">
        <v>411</v>
      </c>
    </row>
    <row r="201" spans="1:9" ht="15">
      <c r="A201" s="63" t="s">
        <v>510</v>
      </c>
      <c r="B201" s="64" t="s">
        <v>511</v>
      </c>
      <c r="C201" s="65" t="s">
        <v>85</v>
      </c>
      <c r="D201" s="65" t="s">
        <v>15</v>
      </c>
      <c r="E201" s="53"/>
      <c r="F201" s="65" t="s">
        <v>86</v>
      </c>
      <c r="G201" s="66" t="s">
        <v>313</v>
      </c>
      <c r="H201" s="67">
        <v>28</v>
      </c>
      <c r="I201" s="63" t="s">
        <v>411</v>
      </c>
    </row>
    <row r="202" spans="1:9" ht="15">
      <c r="A202" s="63" t="s">
        <v>512</v>
      </c>
      <c r="B202" s="64" t="s">
        <v>513</v>
      </c>
      <c r="C202" s="65" t="s">
        <v>85</v>
      </c>
      <c r="D202" s="65" t="s">
        <v>127</v>
      </c>
      <c r="E202" s="53"/>
      <c r="F202" s="65" t="s">
        <v>86</v>
      </c>
      <c r="G202" s="66" t="s">
        <v>194</v>
      </c>
      <c r="H202" s="67">
        <v>49</v>
      </c>
      <c r="I202" s="63" t="s">
        <v>411</v>
      </c>
    </row>
    <row r="203" spans="1:9" ht="15">
      <c r="A203" s="63" t="s">
        <v>514</v>
      </c>
      <c r="B203" s="64" t="s">
        <v>515</v>
      </c>
      <c r="C203" s="65" t="s">
        <v>85</v>
      </c>
      <c r="D203" s="65" t="s">
        <v>90</v>
      </c>
      <c r="E203" s="53"/>
      <c r="F203" s="65" t="s">
        <v>116</v>
      </c>
      <c r="G203" s="66" t="s">
        <v>472</v>
      </c>
      <c r="H203" s="67">
        <v>23</v>
      </c>
      <c r="I203" s="63" t="s">
        <v>411</v>
      </c>
    </row>
    <row r="204" spans="1:9" ht="15">
      <c r="A204" s="63" t="s">
        <v>516</v>
      </c>
      <c r="B204" s="64" t="s">
        <v>517</v>
      </c>
      <c r="C204" s="65" t="s">
        <v>86</v>
      </c>
      <c r="D204" s="65" t="s">
        <v>15</v>
      </c>
      <c r="E204" s="53"/>
      <c r="F204" s="65" t="s">
        <v>116</v>
      </c>
      <c r="G204" s="66" t="s">
        <v>493</v>
      </c>
      <c r="H204" s="67">
        <v>44</v>
      </c>
      <c r="I204" s="63" t="s">
        <v>411</v>
      </c>
    </row>
    <row r="205" spans="1:9" ht="15">
      <c r="A205" s="63" t="s">
        <v>518</v>
      </c>
      <c r="B205" s="64" t="s">
        <v>519</v>
      </c>
      <c r="C205" s="65" t="s">
        <v>86</v>
      </c>
      <c r="D205" s="65" t="s">
        <v>0</v>
      </c>
      <c r="E205" s="53"/>
      <c r="F205" s="65" t="s">
        <v>116</v>
      </c>
      <c r="G205" s="66" t="s">
        <v>252</v>
      </c>
      <c r="H205" s="67">
        <v>49</v>
      </c>
      <c r="I205" s="63" t="s">
        <v>411</v>
      </c>
    </row>
    <row r="206" spans="1:9" ht="15">
      <c r="A206" s="63" t="s">
        <v>520</v>
      </c>
      <c r="B206" s="64" t="s">
        <v>521</v>
      </c>
      <c r="C206" s="65" t="s">
        <v>85</v>
      </c>
      <c r="D206" s="65" t="s">
        <v>15</v>
      </c>
      <c r="E206" s="53"/>
      <c r="F206" s="65" t="s">
        <v>116</v>
      </c>
      <c r="G206" s="66" t="s">
        <v>159</v>
      </c>
      <c r="H206" s="67">
        <v>46</v>
      </c>
      <c r="I206" s="63" t="s">
        <v>411</v>
      </c>
    </row>
    <row r="207" spans="1:9" ht="15">
      <c r="A207" s="63" t="s">
        <v>522</v>
      </c>
      <c r="B207" s="64" t="s">
        <v>523</v>
      </c>
      <c r="C207" s="65" t="s">
        <v>86</v>
      </c>
      <c r="D207" s="65" t="s">
        <v>90</v>
      </c>
      <c r="E207" s="53"/>
      <c r="F207" s="65" t="s">
        <v>86</v>
      </c>
      <c r="G207" s="66" t="s">
        <v>296</v>
      </c>
      <c r="H207" s="67">
        <v>42</v>
      </c>
      <c r="I207" s="63" t="s">
        <v>411</v>
      </c>
    </row>
    <row r="208" spans="1:9" ht="15">
      <c r="A208" s="63" t="s">
        <v>524</v>
      </c>
      <c r="B208" s="64" t="s">
        <v>525</v>
      </c>
      <c r="C208" s="65" t="s">
        <v>85</v>
      </c>
      <c r="D208" s="65" t="s">
        <v>0</v>
      </c>
      <c r="E208" s="53"/>
      <c r="F208" s="65" t="s">
        <v>86</v>
      </c>
      <c r="G208" s="66" t="s">
        <v>254</v>
      </c>
      <c r="H208" s="67">
        <v>41</v>
      </c>
      <c r="I208" s="63" t="s">
        <v>411</v>
      </c>
    </row>
    <row r="209" spans="1:9" ht="15">
      <c r="A209" s="63" t="s">
        <v>526</v>
      </c>
      <c r="B209" s="64" t="s">
        <v>527</v>
      </c>
      <c r="C209" s="65" t="s">
        <v>86</v>
      </c>
      <c r="D209" s="65" t="s">
        <v>15</v>
      </c>
      <c r="E209" s="53"/>
      <c r="F209" s="65" t="s">
        <v>86</v>
      </c>
      <c r="G209" s="66" t="s">
        <v>207</v>
      </c>
      <c r="H209" s="67">
        <v>32</v>
      </c>
      <c r="I209" s="63" t="s">
        <v>411</v>
      </c>
    </row>
    <row r="210" spans="1:9" ht="15">
      <c r="A210" s="63" t="s">
        <v>528</v>
      </c>
      <c r="B210" s="64" t="s">
        <v>529</v>
      </c>
      <c r="C210" s="65" t="s">
        <v>85</v>
      </c>
      <c r="D210" s="65" t="s">
        <v>193</v>
      </c>
      <c r="E210" s="53"/>
      <c r="F210" s="65" t="s">
        <v>86</v>
      </c>
      <c r="G210" s="66" t="s">
        <v>175</v>
      </c>
      <c r="H210" s="67">
        <v>44</v>
      </c>
      <c r="I210" s="63" t="s">
        <v>411</v>
      </c>
    </row>
    <row r="211" spans="1:9" ht="15">
      <c r="A211" s="63" t="s">
        <v>530</v>
      </c>
      <c r="B211" s="64" t="s">
        <v>531</v>
      </c>
      <c r="C211" s="65" t="s">
        <v>85</v>
      </c>
      <c r="D211" s="65" t="s">
        <v>15</v>
      </c>
      <c r="E211" s="53"/>
      <c r="F211" s="65" t="s">
        <v>86</v>
      </c>
      <c r="G211" s="66" t="s">
        <v>277</v>
      </c>
      <c r="H211" s="67">
        <v>37</v>
      </c>
      <c r="I211" s="63" t="s">
        <v>411</v>
      </c>
    </row>
    <row r="212" spans="1:9" ht="15">
      <c r="A212" s="63" t="s">
        <v>532</v>
      </c>
      <c r="B212" s="64" t="s">
        <v>533</v>
      </c>
      <c r="C212" s="65" t="s">
        <v>85</v>
      </c>
      <c r="D212" s="65" t="s">
        <v>90</v>
      </c>
      <c r="E212" s="53"/>
      <c r="F212" s="65" t="s">
        <v>116</v>
      </c>
      <c r="G212" s="66" t="s">
        <v>338</v>
      </c>
      <c r="H212" s="67">
        <v>42</v>
      </c>
      <c r="I212" s="63" t="s">
        <v>411</v>
      </c>
    </row>
    <row r="213" spans="1:9" ht="15">
      <c r="A213" s="63" t="s">
        <v>534</v>
      </c>
      <c r="B213" s="64" t="s">
        <v>535</v>
      </c>
      <c r="C213" s="65" t="s">
        <v>85</v>
      </c>
      <c r="D213" s="65" t="s">
        <v>0</v>
      </c>
      <c r="E213" s="53"/>
      <c r="F213" s="65" t="s">
        <v>116</v>
      </c>
      <c r="G213" s="66" t="s">
        <v>232</v>
      </c>
      <c r="H213" s="67">
        <v>50</v>
      </c>
      <c r="I213" s="63" t="s">
        <v>411</v>
      </c>
    </row>
    <row r="214" spans="1:9" ht="15">
      <c r="A214" s="63" t="s">
        <v>536</v>
      </c>
      <c r="B214" s="64" t="s">
        <v>537</v>
      </c>
      <c r="C214" s="65" t="s">
        <v>85</v>
      </c>
      <c r="D214" s="65" t="s">
        <v>90</v>
      </c>
      <c r="E214" s="53"/>
      <c r="F214" s="65" t="s">
        <v>116</v>
      </c>
      <c r="G214" s="66" t="s">
        <v>181</v>
      </c>
      <c r="H214" s="67">
        <v>59</v>
      </c>
      <c r="I214" s="63" t="s">
        <v>411</v>
      </c>
    </row>
    <row r="215" spans="1:9" ht="15">
      <c r="A215" s="63" t="s">
        <v>538</v>
      </c>
      <c r="B215" s="64" t="s">
        <v>539</v>
      </c>
      <c r="C215" s="65" t="s">
        <v>85</v>
      </c>
      <c r="D215" s="65" t="s">
        <v>90</v>
      </c>
      <c r="E215" s="53"/>
      <c r="F215" s="65" t="s">
        <v>86</v>
      </c>
      <c r="G215" s="66" t="s">
        <v>397</v>
      </c>
      <c r="H215" s="67">
        <v>72</v>
      </c>
      <c r="I215" s="63" t="s">
        <v>411</v>
      </c>
    </row>
    <row r="216" spans="1:9" ht="15">
      <c r="A216" s="63" t="s">
        <v>540</v>
      </c>
      <c r="B216" s="64" t="s">
        <v>541</v>
      </c>
      <c r="C216" s="65" t="s">
        <v>85</v>
      </c>
      <c r="D216" s="65" t="s">
        <v>90</v>
      </c>
      <c r="E216" s="53"/>
      <c r="F216" s="65" t="s">
        <v>116</v>
      </c>
      <c r="G216" s="66" t="s">
        <v>493</v>
      </c>
      <c r="H216" s="67">
        <v>44</v>
      </c>
      <c r="I216" s="63" t="s">
        <v>411</v>
      </c>
    </row>
    <row r="217" spans="1:9" ht="15">
      <c r="A217" s="63" t="s">
        <v>542</v>
      </c>
      <c r="B217" s="64" t="s">
        <v>543</v>
      </c>
      <c r="C217" s="65" t="s">
        <v>85</v>
      </c>
      <c r="D217" s="65" t="s">
        <v>15</v>
      </c>
      <c r="E217" s="53"/>
      <c r="F217" s="65" t="s">
        <v>86</v>
      </c>
      <c r="G217" s="66" t="s">
        <v>151</v>
      </c>
      <c r="H217" s="67">
        <v>21</v>
      </c>
      <c r="I217" s="63" t="s">
        <v>411</v>
      </c>
    </row>
    <row r="218" spans="1:9" ht="15">
      <c r="A218" s="63" t="s">
        <v>544</v>
      </c>
      <c r="B218" s="64" t="s">
        <v>545</v>
      </c>
      <c r="C218" s="65" t="s">
        <v>85</v>
      </c>
      <c r="D218" s="65" t="s">
        <v>0</v>
      </c>
      <c r="E218" s="53"/>
      <c r="F218" s="65" t="s">
        <v>86</v>
      </c>
      <c r="G218" s="66" t="s">
        <v>546</v>
      </c>
      <c r="H218" s="67">
        <v>71</v>
      </c>
      <c r="I218" s="63" t="s">
        <v>411</v>
      </c>
    </row>
    <row r="219" spans="1:9" ht="15">
      <c r="A219" s="63" t="s">
        <v>547</v>
      </c>
      <c r="B219" s="64" t="s">
        <v>548</v>
      </c>
      <c r="C219" s="65" t="s">
        <v>85</v>
      </c>
      <c r="D219" s="65" t="s">
        <v>16</v>
      </c>
      <c r="E219" s="53"/>
      <c r="F219" s="65" t="s">
        <v>116</v>
      </c>
      <c r="G219" s="66" t="s">
        <v>174</v>
      </c>
      <c r="H219" s="67">
        <v>33</v>
      </c>
      <c r="I219" s="63" t="s">
        <v>411</v>
      </c>
    </row>
    <row r="220" spans="1:9" ht="15">
      <c r="A220" s="63" t="s">
        <v>549</v>
      </c>
      <c r="B220" s="64" t="s">
        <v>550</v>
      </c>
      <c r="C220" s="65" t="s">
        <v>85</v>
      </c>
      <c r="D220" s="65" t="s">
        <v>90</v>
      </c>
      <c r="E220" s="53"/>
      <c r="F220" s="65" t="s">
        <v>116</v>
      </c>
      <c r="G220" s="66" t="s">
        <v>151</v>
      </c>
      <c r="H220" s="67">
        <v>21</v>
      </c>
      <c r="I220" s="63" t="s">
        <v>411</v>
      </c>
    </row>
    <row r="221" spans="1:9" ht="15">
      <c r="A221" s="63" t="s">
        <v>551</v>
      </c>
      <c r="B221" s="64" t="s">
        <v>552</v>
      </c>
      <c r="C221" s="65" t="s">
        <v>85</v>
      </c>
      <c r="D221" s="65" t="s">
        <v>0</v>
      </c>
      <c r="E221" s="53"/>
      <c r="F221" s="65" t="s">
        <v>116</v>
      </c>
      <c r="G221" s="66" t="s">
        <v>255</v>
      </c>
      <c r="H221" s="67">
        <v>60</v>
      </c>
      <c r="I221" s="63" t="s">
        <v>411</v>
      </c>
    </row>
    <row r="222" spans="1:9" ht="15">
      <c r="A222" s="63" t="s">
        <v>553</v>
      </c>
      <c r="B222" s="64" t="s">
        <v>554</v>
      </c>
      <c r="C222" s="65" t="s">
        <v>85</v>
      </c>
      <c r="D222" s="65" t="s">
        <v>0</v>
      </c>
      <c r="E222" s="53"/>
      <c r="F222" s="65" t="s">
        <v>86</v>
      </c>
      <c r="G222" s="66" t="s">
        <v>555</v>
      </c>
      <c r="H222" s="67">
        <v>56</v>
      </c>
      <c r="I222" s="63" t="s">
        <v>411</v>
      </c>
    </row>
    <row r="223" spans="1:9" ht="15">
      <c r="A223" s="63" t="s">
        <v>556</v>
      </c>
      <c r="B223" s="64" t="s">
        <v>557</v>
      </c>
      <c r="C223" s="65" t="s">
        <v>85</v>
      </c>
      <c r="D223" s="65" t="s">
        <v>0</v>
      </c>
      <c r="E223" s="53"/>
      <c r="F223" s="65" t="s">
        <v>116</v>
      </c>
      <c r="G223" s="66" t="s">
        <v>187</v>
      </c>
      <c r="H223" s="67">
        <v>48</v>
      </c>
      <c r="I223" s="63" t="s">
        <v>411</v>
      </c>
    </row>
    <row r="224" spans="1:9" ht="15">
      <c r="A224" s="63" t="s">
        <v>558</v>
      </c>
      <c r="B224" s="64" t="s">
        <v>559</v>
      </c>
      <c r="C224" s="65" t="s">
        <v>85</v>
      </c>
      <c r="D224" s="65" t="s">
        <v>90</v>
      </c>
      <c r="E224" s="53"/>
      <c r="F224" s="65" t="s">
        <v>86</v>
      </c>
      <c r="G224" s="66" t="s">
        <v>178</v>
      </c>
      <c r="H224" s="67">
        <v>46</v>
      </c>
      <c r="I224" s="63" t="s">
        <v>411</v>
      </c>
    </row>
    <row r="225" spans="1:9" ht="15">
      <c r="A225" s="63" t="s">
        <v>560</v>
      </c>
      <c r="B225" s="64" t="s">
        <v>561</v>
      </c>
      <c r="C225" s="65" t="s">
        <v>85</v>
      </c>
      <c r="D225" s="65" t="s">
        <v>122</v>
      </c>
      <c r="E225" s="53"/>
      <c r="F225" s="65" t="s">
        <v>86</v>
      </c>
      <c r="G225" s="66" t="s">
        <v>249</v>
      </c>
      <c r="H225" s="67">
        <v>56</v>
      </c>
      <c r="I225" s="63" t="s">
        <v>411</v>
      </c>
    </row>
    <row r="226" spans="1:9" ht="15">
      <c r="A226" s="63" t="s">
        <v>562</v>
      </c>
      <c r="B226" s="64" t="s">
        <v>563</v>
      </c>
      <c r="C226" s="65" t="s">
        <v>85</v>
      </c>
      <c r="D226" s="65" t="s">
        <v>90</v>
      </c>
      <c r="E226" s="53"/>
      <c r="F226" s="65" t="s">
        <v>116</v>
      </c>
      <c r="G226" s="66" t="s">
        <v>232</v>
      </c>
      <c r="H226" s="67">
        <v>50</v>
      </c>
      <c r="I226" s="63" t="s">
        <v>411</v>
      </c>
    </row>
    <row r="227" spans="1:9" ht="15">
      <c r="A227" s="63" t="s">
        <v>564</v>
      </c>
      <c r="B227" s="64" t="s">
        <v>565</v>
      </c>
      <c r="C227" s="65" t="s">
        <v>85</v>
      </c>
      <c r="D227" s="65" t="s">
        <v>90</v>
      </c>
      <c r="E227" s="53"/>
      <c r="F227" s="65" t="s">
        <v>116</v>
      </c>
      <c r="G227" s="66" t="s">
        <v>154</v>
      </c>
      <c r="H227" s="67">
        <v>29</v>
      </c>
      <c r="I227" s="63" t="s">
        <v>411</v>
      </c>
    </row>
    <row r="228" spans="1:9" ht="15">
      <c r="A228" s="63" t="s">
        <v>566</v>
      </c>
      <c r="B228" s="64" t="s">
        <v>567</v>
      </c>
      <c r="C228" s="65" t="s">
        <v>86</v>
      </c>
      <c r="D228" s="65" t="s">
        <v>90</v>
      </c>
      <c r="E228" s="53"/>
      <c r="F228" s="65" t="s">
        <v>86</v>
      </c>
      <c r="G228" s="66" t="s">
        <v>249</v>
      </c>
      <c r="H228" s="67">
        <v>56</v>
      </c>
      <c r="I228" s="63" t="s">
        <v>411</v>
      </c>
    </row>
    <row r="229" spans="1:9" ht="15">
      <c r="A229" s="63" t="s">
        <v>568</v>
      </c>
      <c r="B229" s="64" t="s">
        <v>569</v>
      </c>
      <c r="C229" s="65" t="s">
        <v>85</v>
      </c>
      <c r="D229" s="65" t="s">
        <v>570</v>
      </c>
      <c r="E229" s="53"/>
      <c r="F229" s="65" t="s">
        <v>86</v>
      </c>
      <c r="G229" s="66" t="s">
        <v>571</v>
      </c>
      <c r="H229" s="67">
        <v>62</v>
      </c>
      <c r="I229" s="63" t="s">
        <v>411</v>
      </c>
    </row>
    <row r="230" spans="1:9" ht="15">
      <c r="A230" s="63" t="s">
        <v>572</v>
      </c>
      <c r="B230" s="64" t="s">
        <v>573</v>
      </c>
      <c r="C230" s="65" t="s">
        <v>85</v>
      </c>
      <c r="D230" s="65" t="s">
        <v>102</v>
      </c>
      <c r="E230" s="53"/>
      <c r="F230" s="65" t="s">
        <v>86</v>
      </c>
      <c r="G230" s="66" t="s">
        <v>338</v>
      </c>
      <c r="H230" s="67">
        <v>42</v>
      </c>
      <c r="I230" s="63" t="s">
        <v>411</v>
      </c>
    </row>
    <row r="231" spans="1:9" ht="15">
      <c r="A231" s="63" t="s">
        <v>574</v>
      </c>
      <c r="B231" s="64" t="s">
        <v>575</v>
      </c>
      <c r="C231" s="65" t="s">
        <v>85</v>
      </c>
      <c r="D231" s="65" t="s">
        <v>90</v>
      </c>
      <c r="E231" s="53"/>
      <c r="F231" s="65" t="s">
        <v>116</v>
      </c>
      <c r="G231" s="66" t="s">
        <v>232</v>
      </c>
      <c r="H231" s="67">
        <v>50</v>
      </c>
      <c r="I231" s="63" t="s">
        <v>411</v>
      </c>
    </row>
    <row r="232" spans="1:9" ht="15">
      <c r="A232" s="63" t="s">
        <v>576</v>
      </c>
      <c r="B232" s="64" t="s">
        <v>577</v>
      </c>
      <c r="C232" s="65" t="s">
        <v>85</v>
      </c>
      <c r="D232" s="65" t="s">
        <v>15</v>
      </c>
      <c r="E232" s="53"/>
      <c r="F232" s="65" t="s">
        <v>86</v>
      </c>
      <c r="G232" s="66" t="s">
        <v>175</v>
      </c>
      <c r="H232" s="67">
        <v>44</v>
      </c>
      <c r="I232" s="63" t="s">
        <v>411</v>
      </c>
    </row>
    <row r="233" spans="1:9" ht="15">
      <c r="A233" s="63" t="s">
        <v>578</v>
      </c>
      <c r="B233" s="64" t="s">
        <v>579</v>
      </c>
      <c r="C233" s="65" t="s">
        <v>85</v>
      </c>
      <c r="D233" s="65" t="s">
        <v>90</v>
      </c>
      <c r="E233" s="53"/>
      <c r="F233" s="65" t="s">
        <v>86</v>
      </c>
      <c r="G233" s="66" t="s">
        <v>485</v>
      </c>
      <c r="H233" s="67">
        <v>54</v>
      </c>
      <c r="I233" s="63" t="s">
        <v>411</v>
      </c>
    </row>
    <row r="234" spans="1:9" ht="15">
      <c r="A234" s="63" t="s">
        <v>580</v>
      </c>
      <c r="B234" s="64" t="s">
        <v>581</v>
      </c>
      <c r="C234" s="65" t="s">
        <v>85</v>
      </c>
      <c r="D234" s="65" t="s">
        <v>90</v>
      </c>
      <c r="E234" s="53"/>
      <c r="F234" s="65" t="s">
        <v>86</v>
      </c>
      <c r="G234" s="66" t="s">
        <v>151</v>
      </c>
      <c r="H234" s="67">
        <v>21</v>
      </c>
      <c r="I234" s="63" t="s">
        <v>411</v>
      </c>
    </row>
    <row r="235" spans="1:9" ht="15">
      <c r="A235" s="63" t="s">
        <v>582</v>
      </c>
      <c r="B235" s="64" t="s">
        <v>583</v>
      </c>
      <c r="C235" s="65" t="s">
        <v>85</v>
      </c>
      <c r="D235" s="65" t="s">
        <v>0</v>
      </c>
      <c r="E235" s="53"/>
      <c r="F235" s="65" t="s">
        <v>116</v>
      </c>
      <c r="G235" s="66" t="s">
        <v>493</v>
      </c>
      <c r="H235" s="67">
        <v>44</v>
      </c>
      <c r="I235" s="63" t="s">
        <v>411</v>
      </c>
    </row>
    <row r="236" spans="1:9" ht="15">
      <c r="A236" s="63" t="s">
        <v>584</v>
      </c>
      <c r="B236" s="64" t="s">
        <v>585</v>
      </c>
      <c r="C236" s="65" t="s">
        <v>85</v>
      </c>
      <c r="D236" s="65" t="s">
        <v>90</v>
      </c>
      <c r="E236" s="53"/>
      <c r="F236" s="65" t="s">
        <v>116</v>
      </c>
      <c r="G236" s="66" t="s">
        <v>361</v>
      </c>
      <c r="H236" s="67">
        <v>52</v>
      </c>
      <c r="I236" s="63" t="s">
        <v>411</v>
      </c>
    </row>
    <row r="237" spans="1:9" ht="15">
      <c r="A237" s="63" t="s">
        <v>586</v>
      </c>
      <c r="B237" s="64" t="s">
        <v>587</v>
      </c>
      <c r="C237" s="65" t="s">
        <v>86</v>
      </c>
      <c r="D237" s="65" t="s">
        <v>0</v>
      </c>
      <c r="E237" s="53"/>
      <c r="F237" s="65" t="s">
        <v>116</v>
      </c>
      <c r="G237" s="66" t="s">
        <v>588</v>
      </c>
      <c r="H237" s="67">
        <v>77</v>
      </c>
      <c r="I237" s="63" t="s">
        <v>411</v>
      </c>
    </row>
    <row r="238" spans="1:9" ht="15">
      <c r="A238" s="63" t="s">
        <v>589</v>
      </c>
      <c r="B238" s="64" t="s">
        <v>590</v>
      </c>
      <c r="C238" s="65" t="s">
        <v>85</v>
      </c>
      <c r="D238" s="65" t="s">
        <v>0</v>
      </c>
      <c r="E238" s="53"/>
      <c r="F238" s="65" t="s">
        <v>116</v>
      </c>
      <c r="G238" s="66" t="s">
        <v>485</v>
      </c>
      <c r="H238" s="67">
        <v>54</v>
      </c>
      <c r="I238" s="63" t="s">
        <v>411</v>
      </c>
    </row>
    <row r="239" spans="1:9" ht="15">
      <c r="A239" s="63" t="s">
        <v>591</v>
      </c>
      <c r="B239" s="64" t="s">
        <v>592</v>
      </c>
      <c r="C239" s="65" t="s">
        <v>85</v>
      </c>
      <c r="D239" s="65" t="s">
        <v>90</v>
      </c>
      <c r="E239" s="53"/>
      <c r="F239" s="65" t="s">
        <v>86</v>
      </c>
      <c r="G239" s="66" t="s">
        <v>151</v>
      </c>
      <c r="H239" s="67">
        <v>21</v>
      </c>
      <c r="I239" s="63" t="s">
        <v>411</v>
      </c>
    </row>
    <row r="240" spans="1:9" ht="15">
      <c r="A240" s="63" t="s">
        <v>593</v>
      </c>
      <c r="B240" s="64" t="s">
        <v>594</v>
      </c>
      <c r="C240" s="65" t="s">
        <v>86</v>
      </c>
      <c r="D240" s="65" t="s">
        <v>15</v>
      </c>
      <c r="E240" s="53"/>
      <c r="F240" s="65" t="s">
        <v>86</v>
      </c>
      <c r="G240" s="66" t="s">
        <v>181</v>
      </c>
      <c r="H240" s="67">
        <v>59</v>
      </c>
      <c r="I240" s="63" t="s">
        <v>411</v>
      </c>
    </row>
    <row r="241" spans="1:9" ht="15">
      <c r="A241" s="63" t="s">
        <v>595</v>
      </c>
      <c r="B241" s="64" t="s">
        <v>596</v>
      </c>
      <c r="C241" s="65" t="s">
        <v>85</v>
      </c>
      <c r="D241" s="65" t="s">
        <v>90</v>
      </c>
      <c r="E241" s="53"/>
      <c r="F241" s="65" t="s">
        <v>86</v>
      </c>
      <c r="G241" s="66" t="s">
        <v>237</v>
      </c>
      <c r="H241" s="67">
        <v>26</v>
      </c>
      <c r="I241" s="63" t="s">
        <v>411</v>
      </c>
    </row>
    <row r="242" spans="1:9" ht="15">
      <c r="A242" s="63" t="s">
        <v>597</v>
      </c>
      <c r="B242" s="64" t="s">
        <v>598</v>
      </c>
      <c r="C242" s="65" t="s">
        <v>85</v>
      </c>
      <c r="D242" s="65" t="s">
        <v>16</v>
      </c>
      <c r="E242" s="53"/>
      <c r="F242" s="65" t="s">
        <v>116</v>
      </c>
      <c r="G242" s="66" t="s">
        <v>187</v>
      </c>
      <c r="H242" s="67">
        <v>48</v>
      </c>
      <c r="I242" s="63" t="s">
        <v>411</v>
      </c>
    </row>
    <row r="243" spans="1:9" ht="15">
      <c r="A243" s="63" t="s">
        <v>599</v>
      </c>
      <c r="B243" s="64" t="s">
        <v>600</v>
      </c>
      <c r="C243" s="65" t="s">
        <v>85</v>
      </c>
      <c r="D243" s="65" t="s">
        <v>15</v>
      </c>
      <c r="E243" s="53"/>
      <c r="F243" s="65" t="s">
        <v>86</v>
      </c>
      <c r="G243" s="66" t="s">
        <v>257</v>
      </c>
      <c r="H243" s="67">
        <v>40</v>
      </c>
      <c r="I243" s="63" t="s">
        <v>411</v>
      </c>
    </row>
    <row r="244" spans="1:9" ht="15">
      <c r="A244" s="63" t="s">
        <v>601</v>
      </c>
      <c r="B244" s="64" t="s">
        <v>602</v>
      </c>
      <c r="C244" s="65" t="s">
        <v>85</v>
      </c>
      <c r="D244" s="65" t="s">
        <v>0</v>
      </c>
      <c r="E244" s="53"/>
      <c r="F244" s="65" t="s">
        <v>116</v>
      </c>
      <c r="G244" s="66" t="s">
        <v>190</v>
      </c>
      <c r="H244" s="67">
        <v>45</v>
      </c>
      <c r="I244" s="63" t="s">
        <v>411</v>
      </c>
    </row>
    <row r="245" spans="1:9" ht="15">
      <c r="A245" s="63" t="s">
        <v>603</v>
      </c>
      <c r="B245" s="64" t="s">
        <v>604</v>
      </c>
      <c r="C245" s="65" t="s">
        <v>85</v>
      </c>
      <c r="D245" s="65" t="s">
        <v>0</v>
      </c>
      <c r="E245" s="53"/>
      <c r="F245" s="65" t="s">
        <v>116</v>
      </c>
      <c r="G245" s="66" t="s">
        <v>434</v>
      </c>
      <c r="H245" s="67">
        <v>39</v>
      </c>
      <c r="I245" s="63" t="s">
        <v>411</v>
      </c>
    </row>
    <row r="246" spans="1:9" ht="15">
      <c r="A246" s="63" t="s">
        <v>605</v>
      </c>
      <c r="B246" s="64" t="s">
        <v>606</v>
      </c>
      <c r="C246" s="65" t="s">
        <v>85</v>
      </c>
      <c r="D246" s="65" t="s">
        <v>90</v>
      </c>
      <c r="E246" s="53"/>
      <c r="F246" s="65" t="s">
        <v>86</v>
      </c>
      <c r="G246" s="66" t="s">
        <v>232</v>
      </c>
      <c r="H246" s="67">
        <v>50</v>
      </c>
      <c r="I246" s="63" t="s">
        <v>411</v>
      </c>
    </row>
    <row r="247" spans="1:9" ht="15">
      <c r="A247" s="63" t="s">
        <v>607</v>
      </c>
      <c r="B247" s="64" t="s">
        <v>608</v>
      </c>
      <c r="C247" s="65" t="s">
        <v>86</v>
      </c>
      <c r="D247" s="65" t="s">
        <v>90</v>
      </c>
      <c r="E247" s="53"/>
      <c r="F247" s="65" t="s">
        <v>116</v>
      </c>
      <c r="G247" s="66" t="s">
        <v>609</v>
      </c>
      <c r="H247" s="67">
        <v>72</v>
      </c>
      <c r="I247" s="63" t="s">
        <v>411</v>
      </c>
    </row>
    <row r="248" spans="1:9" ht="15">
      <c r="A248" s="63" t="s">
        <v>610</v>
      </c>
      <c r="B248" s="64" t="s">
        <v>611</v>
      </c>
      <c r="C248" s="65" t="s">
        <v>85</v>
      </c>
      <c r="D248" s="65" t="s">
        <v>90</v>
      </c>
      <c r="E248" s="53"/>
      <c r="F248" s="65" t="s">
        <v>116</v>
      </c>
      <c r="G248" s="66" t="s">
        <v>175</v>
      </c>
      <c r="H248" s="67">
        <v>44</v>
      </c>
      <c r="I248" s="63" t="s">
        <v>411</v>
      </c>
    </row>
    <row r="249" spans="1:9" ht="15">
      <c r="A249" s="63" t="s">
        <v>612</v>
      </c>
      <c r="B249" s="64" t="s">
        <v>613</v>
      </c>
      <c r="C249" s="65" t="s">
        <v>85</v>
      </c>
      <c r="D249" s="65" t="s">
        <v>15</v>
      </c>
      <c r="E249" s="53"/>
      <c r="F249" s="65" t="s">
        <v>116</v>
      </c>
      <c r="G249" s="66" t="s">
        <v>258</v>
      </c>
      <c r="H249" s="67">
        <v>47</v>
      </c>
      <c r="I249" s="63" t="s">
        <v>411</v>
      </c>
    </row>
    <row r="250" spans="1:9" ht="15">
      <c r="A250" s="63" t="s">
        <v>614</v>
      </c>
      <c r="B250" s="64" t="s">
        <v>615</v>
      </c>
      <c r="C250" s="65" t="s">
        <v>85</v>
      </c>
      <c r="D250" s="65" t="s">
        <v>16</v>
      </c>
      <c r="E250" s="53"/>
      <c r="F250" s="65" t="s">
        <v>116</v>
      </c>
      <c r="G250" s="66" t="s">
        <v>178</v>
      </c>
      <c r="H250" s="67">
        <v>46</v>
      </c>
      <c r="I250" s="63" t="s">
        <v>411</v>
      </c>
    </row>
    <row r="251" spans="1:9" ht="15">
      <c r="A251" s="63" t="s">
        <v>616</v>
      </c>
      <c r="B251" s="64" t="s">
        <v>617</v>
      </c>
      <c r="C251" s="65" t="s">
        <v>85</v>
      </c>
      <c r="D251" s="65" t="s">
        <v>122</v>
      </c>
      <c r="E251" s="53"/>
      <c r="F251" s="65" t="s">
        <v>86</v>
      </c>
      <c r="G251" s="66" t="s">
        <v>249</v>
      </c>
      <c r="H251" s="67">
        <v>56</v>
      </c>
      <c r="I251" s="63" t="s">
        <v>411</v>
      </c>
    </row>
    <row r="252" spans="1:9" ht="15">
      <c r="A252" s="63" t="s">
        <v>618</v>
      </c>
      <c r="B252" s="64" t="s">
        <v>619</v>
      </c>
      <c r="C252" s="65" t="s">
        <v>85</v>
      </c>
      <c r="D252" s="65" t="s">
        <v>127</v>
      </c>
      <c r="E252" s="53"/>
      <c r="F252" s="65" t="s">
        <v>86</v>
      </c>
      <c r="G252" s="66" t="s">
        <v>361</v>
      </c>
      <c r="H252" s="67">
        <v>52</v>
      </c>
      <c r="I252" s="63" t="s">
        <v>411</v>
      </c>
    </row>
    <row r="253" spans="1:9" ht="15">
      <c r="A253" s="63" t="s">
        <v>620</v>
      </c>
      <c r="B253" s="64" t="s">
        <v>621</v>
      </c>
      <c r="C253" s="65" t="s">
        <v>85</v>
      </c>
      <c r="D253" s="65" t="s">
        <v>90</v>
      </c>
      <c r="E253" s="53"/>
      <c r="F253" s="65" t="s">
        <v>86</v>
      </c>
      <c r="G253" s="66" t="s">
        <v>250</v>
      </c>
      <c r="H253" s="67">
        <v>37</v>
      </c>
      <c r="I253" s="63" t="s">
        <v>411</v>
      </c>
    </row>
    <row r="254" spans="1:9" ht="15">
      <c r="A254" s="63" t="s">
        <v>622</v>
      </c>
      <c r="B254" s="64" t="s">
        <v>623</v>
      </c>
      <c r="C254" s="65" t="s">
        <v>85</v>
      </c>
      <c r="D254" s="65" t="s">
        <v>0</v>
      </c>
      <c r="E254" s="53"/>
      <c r="F254" s="65" t="s">
        <v>116</v>
      </c>
      <c r="G254" s="66" t="s">
        <v>272</v>
      </c>
      <c r="H254" s="67">
        <v>51</v>
      </c>
      <c r="I254" s="63" t="s">
        <v>411</v>
      </c>
    </row>
    <row r="255" spans="1:9" ht="15">
      <c r="A255" s="63" t="s">
        <v>134</v>
      </c>
      <c r="B255" s="64" t="s">
        <v>624</v>
      </c>
      <c r="C255" s="65" t="s">
        <v>86</v>
      </c>
      <c r="D255" s="65" t="s">
        <v>16</v>
      </c>
      <c r="E255" s="53">
        <v>4</v>
      </c>
      <c r="F255" s="65" t="s">
        <v>116</v>
      </c>
      <c r="G255" s="66" t="s">
        <v>361</v>
      </c>
      <c r="H255" s="67">
        <v>52</v>
      </c>
      <c r="I255" s="63" t="s">
        <v>411</v>
      </c>
    </row>
    <row r="256" spans="1:9" ht="15">
      <c r="A256" s="63" t="s">
        <v>625</v>
      </c>
      <c r="B256" s="64" t="s">
        <v>626</v>
      </c>
      <c r="C256" s="65" t="s">
        <v>85</v>
      </c>
      <c r="D256" s="65" t="s">
        <v>90</v>
      </c>
      <c r="E256" s="53"/>
      <c r="F256" s="65" t="s">
        <v>86</v>
      </c>
      <c r="G256" s="66" t="s">
        <v>162</v>
      </c>
      <c r="H256" s="67">
        <v>35</v>
      </c>
      <c r="I256" s="63" t="s">
        <v>411</v>
      </c>
    </row>
    <row r="257" spans="1:9" ht="15">
      <c r="A257" s="63" t="s">
        <v>627</v>
      </c>
      <c r="B257" s="64" t="s">
        <v>628</v>
      </c>
      <c r="C257" s="65" t="s">
        <v>85</v>
      </c>
      <c r="D257" s="65" t="s">
        <v>102</v>
      </c>
      <c r="E257" s="53"/>
      <c r="F257" s="65" t="s">
        <v>86</v>
      </c>
      <c r="G257" s="66" t="s">
        <v>469</v>
      </c>
      <c r="H257" s="67">
        <v>57</v>
      </c>
      <c r="I257" s="63" t="s">
        <v>411</v>
      </c>
    </row>
    <row r="258" spans="1:9" ht="15">
      <c r="A258" s="63" t="s">
        <v>629</v>
      </c>
      <c r="B258" s="64" t="s">
        <v>630</v>
      </c>
      <c r="C258" s="65" t="s">
        <v>85</v>
      </c>
      <c r="D258" s="65" t="s">
        <v>90</v>
      </c>
      <c r="E258" s="53"/>
      <c r="F258" s="65" t="s">
        <v>86</v>
      </c>
      <c r="G258" s="66" t="s">
        <v>178</v>
      </c>
      <c r="H258" s="67">
        <v>46</v>
      </c>
      <c r="I258" s="63" t="s">
        <v>411</v>
      </c>
    </row>
    <row r="259" spans="1:9" ht="15">
      <c r="A259" s="63" t="s">
        <v>631</v>
      </c>
      <c r="B259" s="64" t="s">
        <v>632</v>
      </c>
      <c r="C259" s="65" t="s">
        <v>85</v>
      </c>
      <c r="D259" s="65" t="s">
        <v>16</v>
      </c>
      <c r="E259" s="53"/>
      <c r="F259" s="65" t="s">
        <v>116</v>
      </c>
      <c r="G259" s="66" t="s">
        <v>331</v>
      </c>
      <c r="H259" s="67">
        <v>36</v>
      </c>
      <c r="I259" s="63" t="s">
        <v>411</v>
      </c>
    </row>
    <row r="260" spans="1:9" ht="15">
      <c r="A260" s="63" t="s">
        <v>633</v>
      </c>
      <c r="B260" s="64" t="s">
        <v>634</v>
      </c>
      <c r="C260" s="65" t="s">
        <v>86</v>
      </c>
      <c r="D260" s="65" t="s">
        <v>90</v>
      </c>
      <c r="E260" s="53"/>
      <c r="F260" s="65" t="s">
        <v>86</v>
      </c>
      <c r="G260" s="66" t="s">
        <v>635</v>
      </c>
      <c r="H260" s="67">
        <v>60</v>
      </c>
      <c r="I260" s="63" t="s">
        <v>411</v>
      </c>
    </row>
    <row r="261" spans="1:9" ht="15">
      <c r="A261" s="63" t="s">
        <v>636</v>
      </c>
      <c r="B261" s="64" t="s">
        <v>637</v>
      </c>
      <c r="C261" s="65" t="s">
        <v>85</v>
      </c>
      <c r="D261" s="65" t="s">
        <v>90</v>
      </c>
      <c r="E261" s="53"/>
      <c r="F261" s="65" t="s">
        <v>86</v>
      </c>
      <c r="G261" s="66" t="s">
        <v>175</v>
      </c>
      <c r="H261" s="67">
        <v>44</v>
      </c>
      <c r="I261" s="63" t="s">
        <v>411</v>
      </c>
    </row>
    <row r="262" spans="1:9" ht="15">
      <c r="A262" s="63" t="s">
        <v>638</v>
      </c>
      <c r="B262" s="64" t="s">
        <v>639</v>
      </c>
      <c r="C262" s="65" t="s">
        <v>85</v>
      </c>
      <c r="D262" s="65" t="s">
        <v>0</v>
      </c>
      <c r="E262" s="53"/>
      <c r="F262" s="65" t="s">
        <v>116</v>
      </c>
      <c r="G262" s="66" t="s">
        <v>218</v>
      </c>
      <c r="H262" s="67">
        <v>30</v>
      </c>
      <c r="I262" s="63" t="s">
        <v>411</v>
      </c>
    </row>
    <row r="263" spans="1:9" ht="15">
      <c r="A263" s="63" t="s">
        <v>640</v>
      </c>
      <c r="B263" s="64" t="s">
        <v>641</v>
      </c>
      <c r="C263" s="65" t="s">
        <v>85</v>
      </c>
      <c r="D263" s="65" t="s">
        <v>0</v>
      </c>
      <c r="E263" s="53"/>
      <c r="F263" s="65" t="s">
        <v>116</v>
      </c>
      <c r="G263" s="66" t="s">
        <v>159</v>
      </c>
      <c r="H263" s="67">
        <v>46</v>
      </c>
      <c r="I263" s="63" t="s">
        <v>411</v>
      </c>
    </row>
    <row r="264" spans="1:9" ht="15">
      <c r="A264" s="63" t="s">
        <v>642</v>
      </c>
      <c r="B264" s="64" t="s">
        <v>643</v>
      </c>
      <c r="C264" s="65" t="s">
        <v>85</v>
      </c>
      <c r="D264" s="65" t="s">
        <v>90</v>
      </c>
      <c r="E264" s="53"/>
      <c r="F264" s="65" t="s">
        <v>116</v>
      </c>
      <c r="G264" s="66" t="s">
        <v>237</v>
      </c>
      <c r="H264" s="67">
        <v>26</v>
      </c>
      <c r="I264" s="63" t="s">
        <v>411</v>
      </c>
    </row>
    <row r="265" spans="1:9" ht="15">
      <c r="A265" s="63" t="s">
        <v>644</v>
      </c>
      <c r="B265" s="64" t="s">
        <v>645</v>
      </c>
      <c r="C265" s="65" t="s">
        <v>85</v>
      </c>
      <c r="D265" s="65" t="s">
        <v>16</v>
      </c>
      <c r="E265" s="53"/>
      <c r="F265" s="65" t="s">
        <v>86</v>
      </c>
      <c r="G265" s="66" t="s">
        <v>178</v>
      </c>
      <c r="H265" s="67">
        <v>46</v>
      </c>
      <c r="I265" s="63" t="s">
        <v>411</v>
      </c>
    </row>
    <row r="266" spans="1:9" ht="15">
      <c r="A266" s="63" t="s">
        <v>646</v>
      </c>
      <c r="B266" s="64" t="s">
        <v>647</v>
      </c>
      <c r="C266" s="65" t="s">
        <v>86</v>
      </c>
      <c r="D266" s="65" t="s">
        <v>570</v>
      </c>
      <c r="E266" s="53"/>
      <c r="F266" s="65" t="s">
        <v>86</v>
      </c>
      <c r="G266" s="66" t="s">
        <v>207</v>
      </c>
      <c r="H266" s="67">
        <v>32</v>
      </c>
      <c r="I266" s="63" t="s">
        <v>411</v>
      </c>
    </row>
    <row r="267" spans="1:9" ht="15">
      <c r="A267" s="63" t="s">
        <v>648</v>
      </c>
      <c r="B267" s="64" t="s">
        <v>649</v>
      </c>
      <c r="C267" s="65" t="s">
        <v>86</v>
      </c>
      <c r="D267" s="65" t="s">
        <v>0</v>
      </c>
      <c r="E267" s="53"/>
      <c r="F267" s="65" t="s">
        <v>116</v>
      </c>
      <c r="G267" s="66" t="s">
        <v>650</v>
      </c>
      <c r="H267" s="67">
        <v>74</v>
      </c>
      <c r="I267" s="63" t="s">
        <v>411</v>
      </c>
    </row>
    <row r="268" spans="1:9" ht="15">
      <c r="A268" s="63" t="s">
        <v>651</v>
      </c>
      <c r="B268" s="64" t="s">
        <v>652</v>
      </c>
      <c r="C268" s="65" t="s">
        <v>85</v>
      </c>
      <c r="D268" s="65" t="s">
        <v>0</v>
      </c>
      <c r="E268" s="53"/>
      <c r="F268" s="65" t="s">
        <v>116</v>
      </c>
      <c r="G268" s="66" t="s">
        <v>466</v>
      </c>
      <c r="H268" s="67">
        <v>53</v>
      </c>
      <c r="I268" s="63" t="s">
        <v>411</v>
      </c>
    </row>
    <row r="269" spans="1:9" ht="15">
      <c r="A269" s="63" t="s">
        <v>653</v>
      </c>
      <c r="B269" s="64" t="s">
        <v>654</v>
      </c>
      <c r="C269" s="65" t="s">
        <v>85</v>
      </c>
      <c r="D269" s="65" t="s">
        <v>90</v>
      </c>
      <c r="E269" s="53"/>
      <c r="F269" s="65" t="s">
        <v>86</v>
      </c>
      <c r="G269" s="66" t="s">
        <v>493</v>
      </c>
      <c r="H269" s="67">
        <v>44</v>
      </c>
      <c r="I269" s="63" t="s">
        <v>411</v>
      </c>
    </row>
    <row r="270" spans="1:9" ht="15">
      <c r="A270" s="63" t="s">
        <v>655</v>
      </c>
      <c r="B270" s="64" t="s">
        <v>656</v>
      </c>
      <c r="C270" s="65" t="s">
        <v>85</v>
      </c>
      <c r="D270" s="65" t="s">
        <v>0</v>
      </c>
      <c r="E270" s="53"/>
      <c r="F270" s="65" t="s">
        <v>116</v>
      </c>
      <c r="G270" s="66" t="s">
        <v>313</v>
      </c>
      <c r="H270" s="67">
        <v>28</v>
      </c>
      <c r="I270" s="63" t="s">
        <v>411</v>
      </c>
    </row>
    <row r="271" spans="1:9" ht="15">
      <c r="A271" s="63" t="s">
        <v>657</v>
      </c>
      <c r="B271" s="64" t="s">
        <v>658</v>
      </c>
      <c r="C271" s="65" t="s">
        <v>86</v>
      </c>
      <c r="D271" s="65" t="s">
        <v>16</v>
      </c>
      <c r="E271" s="53"/>
      <c r="F271" s="65" t="s">
        <v>116</v>
      </c>
      <c r="G271" s="66" t="s">
        <v>310</v>
      </c>
      <c r="H271" s="67">
        <v>55</v>
      </c>
      <c r="I271" s="63" t="s">
        <v>411</v>
      </c>
    </row>
    <row r="272" spans="1:9" ht="15">
      <c r="A272" s="63" t="s">
        <v>659</v>
      </c>
      <c r="B272" s="64" t="s">
        <v>660</v>
      </c>
      <c r="C272" s="65" t="s">
        <v>85</v>
      </c>
      <c r="D272" s="65" t="s">
        <v>0</v>
      </c>
      <c r="E272" s="53"/>
      <c r="F272" s="65" t="s">
        <v>86</v>
      </c>
      <c r="G272" s="66" t="s">
        <v>250</v>
      </c>
      <c r="H272" s="67">
        <v>37</v>
      </c>
      <c r="I272" s="63" t="s">
        <v>411</v>
      </c>
    </row>
    <row r="273" spans="1:9" ht="15">
      <c r="A273" s="63" t="s">
        <v>661</v>
      </c>
      <c r="B273" s="64" t="s">
        <v>662</v>
      </c>
      <c r="C273" s="65" t="s">
        <v>85</v>
      </c>
      <c r="D273" s="65" t="s">
        <v>15</v>
      </c>
      <c r="E273" s="53"/>
      <c r="F273" s="65" t="s">
        <v>116</v>
      </c>
      <c r="G273" s="66" t="s">
        <v>194</v>
      </c>
      <c r="H273" s="67">
        <v>49</v>
      </c>
      <c r="I273" s="63" t="s">
        <v>411</v>
      </c>
    </row>
    <row r="274" spans="1:9" ht="15">
      <c r="A274" s="63" t="s">
        <v>663</v>
      </c>
      <c r="B274" s="64" t="s">
        <v>664</v>
      </c>
      <c r="C274" s="65" t="s">
        <v>86</v>
      </c>
      <c r="D274" s="65" t="s">
        <v>570</v>
      </c>
      <c r="E274" s="53"/>
      <c r="F274" s="65" t="s">
        <v>86</v>
      </c>
      <c r="G274" s="66" t="s">
        <v>207</v>
      </c>
      <c r="H274" s="67">
        <v>32</v>
      </c>
      <c r="I274" s="63" t="s">
        <v>411</v>
      </c>
    </row>
    <row r="275" spans="1:9" ht="15">
      <c r="A275" s="63" t="s">
        <v>665</v>
      </c>
      <c r="B275" s="64" t="s">
        <v>666</v>
      </c>
      <c r="C275" s="65" t="s">
        <v>86</v>
      </c>
      <c r="D275" s="65" t="s">
        <v>15</v>
      </c>
      <c r="E275" s="53"/>
      <c r="F275" s="65" t="s">
        <v>116</v>
      </c>
      <c r="G275" s="66" t="s">
        <v>159</v>
      </c>
      <c r="H275" s="67">
        <v>46</v>
      </c>
      <c r="I275" s="63" t="s">
        <v>667</v>
      </c>
    </row>
    <row r="276" spans="1:9" ht="15">
      <c r="A276" s="63" t="s">
        <v>668</v>
      </c>
      <c r="B276" s="64" t="s">
        <v>669</v>
      </c>
      <c r="C276" s="65" t="s">
        <v>86</v>
      </c>
      <c r="D276" s="65" t="s">
        <v>90</v>
      </c>
      <c r="E276" s="53"/>
      <c r="F276" s="65" t="s">
        <v>116</v>
      </c>
      <c r="G276" s="66" t="s">
        <v>255</v>
      </c>
      <c r="H276" s="67">
        <v>60</v>
      </c>
      <c r="I276" s="63" t="s">
        <v>667</v>
      </c>
    </row>
    <row r="277" spans="1:9" ht="15">
      <c r="A277" s="63" t="s">
        <v>670</v>
      </c>
      <c r="B277" s="64" t="s">
        <v>671</v>
      </c>
      <c r="C277" s="65" t="s">
        <v>85</v>
      </c>
      <c r="D277" s="65" t="s">
        <v>16</v>
      </c>
      <c r="E277" s="53"/>
      <c r="F277" s="65" t="s">
        <v>116</v>
      </c>
      <c r="G277" s="66" t="s">
        <v>672</v>
      </c>
      <c r="H277" s="67">
        <v>25</v>
      </c>
      <c r="I277" s="63" t="s">
        <v>667</v>
      </c>
    </row>
    <row r="278" spans="1:9" ht="15">
      <c r="A278" s="63" t="s">
        <v>673</v>
      </c>
      <c r="B278" s="64" t="s">
        <v>674</v>
      </c>
      <c r="C278" s="65" t="s">
        <v>85</v>
      </c>
      <c r="D278" s="65" t="s">
        <v>90</v>
      </c>
      <c r="E278" s="53"/>
      <c r="F278" s="65" t="s">
        <v>116</v>
      </c>
      <c r="G278" s="66" t="s">
        <v>675</v>
      </c>
      <c r="H278" s="67">
        <v>20</v>
      </c>
      <c r="I278" s="63" t="s">
        <v>667</v>
      </c>
    </row>
    <row r="279" spans="1:9" ht="15">
      <c r="A279" s="63" t="s">
        <v>676</v>
      </c>
      <c r="B279" s="64" t="s">
        <v>677</v>
      </c>
      <c r="C279" s="65" t="s">
        <v>85</v>
      </c>
      <c r="D279" s="65" t="s">
        <v>16</v>
      </c>
      <c r="E279" s="53"/>
      <c r="F279" s="65" t="s">
        <v>116</v>
      </c>
      <c r="G279" s="66" t="s">
        <v>151</v>
      </c>
      <c r="H279" s="67">
        <v>21</v>
      </c>
      <c r="I279" s="63" t="s">
        <v>667</v>
      </c>
    </row>
    <row r="280" spans="1:9" ht="15">
      <c r="A280" s="63" t="s">
        <v>678</v>
      </c>
      <c r="B280" s="64" t="s">
        <v>679</v>
      </c>
      <c r="C280" s="65" t="s">
        <v>85</v>
      </c>
      <c r="D280" s="65" t="s">
        <v>15</v>
      </c>
      <c r="E280" s="53"/>
      <c r="F280" s="65" t="s">
        <v>86</v>
      </c>
      <c r="G280" s="66" t="s">
        <v>245</v>
      </c>
      <c r="H280" s="67">
        <v>27</v>
      </c>
      <c r="I280" s="63" t="s">
        <v>667</v>
      </c>
    </row>
    <row r="281" spans="1:9" ht="15">
      <c r="A281" s="63" t="s">
        <v>680</v>
      </c>
      <c r="B281" s="64" t="s">
        <v>681</v>
      </c>
      <c r="C281" s="65" t="s">
        <v>85</v>
      </c>
      <c r="D281" s="65" t="s">
        <v>0</v>
      </c>
      <c r="E281" s="53"/>
      <c r="F281" s="65" t="s">
        <v>116</v>
      </c>
      <c r="G281" s="66" t="s">
        <v>174</v>
      </c>
      <c r="H281" s="67">
        <v>33</v>
      </c>
      <c r="I281" s="63" t="s">
        <v>667</v>
      </c>
    </row>
    <row r="282" spans="1:9" ht="15">
      <c r="A282" s="63" t="s">
        <v>682</v>
      </c>
      <c r="B282" s="64" t="s">
        <v>683</v>
      </c>
      <c r="C282" s="65" t="s">
        <v>85</v>
      </c>
      <c r="D282" s="65" t="s">
        <v>16</v>
      </c>
      <c r="E282" s="53"/>
      <c r="F282" s="65" t="s">
        <v>116</v>
      </c>
      <c r="G282" s="66" t="s">
        <v>257</v>
      </c>
      <c r="H282" s="67">
        <v>40</v>
      </c>
      <c r="I282" s="63" t="s">
        <v>667</v>
      </c>
    </row>
    <row r="283" spans="1:9" ht="15">
      <c r="A283" s="63" t="s">
        <v>684</v>
      </c>
      <c r="B283" s="64" t="s">
        <v>685</v>
      </c>
      <c r="C283" s="65" t="s">
        <v>85</v>
      </c>
      <c r="D283" s="65" t="s">
        <v>15</v>
      </c>
      <c r="E283" s="53"/>
      <c r="F283" s="65" t="s">
        <v>86</v>
      </c>
      <c r="G283" s="66" t="s">
        <v>331</v>
      </c>
      <c r="H283" s="67">
        <v>36</v>
      </c>
      <c r="I283" s="63" t="s">
        <v>667</v>
      </c>
    </row>
    <row r="284" spans="1:9" ht="15">
      <c r="A284" s="63" t="s">
        <v>686</v>
      </c>
      <c r="B284" s="64" t="s">
        <v>687</v>
      </c>
      <c r="C284" s="65" t="s">
        <v>85</v>
      </c>
      <c r="D284" s="65" t="s">
        <v>15</v>
      </c>
      <c r="E284" s="53"/>
      <c r="F284" s="65" t="s">
        <v>116</v>
      </c>
      <c r="G284" s="66" t="s">
        <v>224</v>
      </c>
      <c r="H284" s="67">
        <v>38</v>
      </c>
      <c r="I284" s="63" t="s">
        <v>667</v>
      </c>
    </row>
    <row r="285" spans="1:9" ht="15">
      <c r="A285" s="63" t="s">
        <v>688</v>
      </c>
      <c r="B285" s="64" t="s">
        <v>689</v>
      </c>
      <c r="C285" s="65" t="s">
        <v>85</v>
      </c>
      <c r="D285" s="65" t="s">
        <v>90</v>
      </c>
      <c r="E285" s="53"/>
      <c r="F285" s="65" t="s">
        <v>116</v>
      </c>
      <c r="G285" s="66" t="s">
        <v>672</v>
      </c>
      <c r="H285" s="67">
        <v>25</v>
      </c>
      <c r="I285" s="63" t="s">
        <v>667</v>
      </c>
    </row>
    <row r="286" spans="1:9" ht="15">
      <c r="A286" s="63" t="s">
        <v>690</v>
      </c>
      <c r="B286" s="64" t="s">
        <v>691</v>
      </c>
      <c r="C286" s="65" t="s">
        <v>85</v>
      </c>
      <c r="D286" s="65" t="s">
        <v>16</v>
      </c>
      <c r="E286" s="53"/>
      <c r="F286" s="65" t="s">
        <v>116</v>
      </c>
      <c r="G286" s="66" t="s">
        <v>403</v>
      </c>
      <c r="H286" s="67">
        <v>30</v>
      </c>
      <c r="I286" s="63" t="s">
        <v>667</v>
      </c>
    </row>
    <row r="287" spans="1:9" ht="15">
      <c r="A287" s="63" t="s">
        <v>692</v>
      </c>
      <c r="B287" s="64" t="s">
        <v>693</v>
      </c>
      <c r="C287" s="65" t="s">
        <v>85</v>
      </c>
      <c r="D287" s="65" t="s">
        <v>16</v>
      </c>
      <c r="E287" s="53"/>
      <c r="F287" s="65" t="s">
        <v>116</v>
      </c>
      <c r="G287" s="66" t="s">
        <v>151</v>
      </c>
      <c r="H287" s="67">
        <v>21</v>
      </c>
      <c r="I287" s="63" t="s">
        <v>667</v>
      </c>
    </row>
    <row r="288" spans="1:9" ht="15">
      <c r="A288" s="63" t="s">
        <v>694</v>
      </c>
      <c r="B288" s="64" t="s">
        <v>695</v>
      </c>
      <c r="C288" s="65" t="s">
        <v>86</v>
      </c>
      <c r="D288" s="65" t="s">
        <v>15</v>
      </c>
      <c r="E288" s="53"/>
      <c r="F288" s="65" t="s">
        <v>86</v>
      </c>
      <c r="G288" s="66" t="s">
        <v>255</v>
      </c>
      <c r="H288" s="67">
        <v>60</v>
      </c>
      <c r="I288" s="63" t="s">
        <v>667</v>
      </c>
    </row>
    <row r="289" spans="1:9" ht="15">
      <c r="A289" s="63" t="s">
        <v>696</v>
      </c>
      <c r="B289" s="64" t="s">
        <v>697</v>
      </c>
      <c r="C289" s="65" t="s">
        <v>86</v>
      </c>
      <c r="D289" s="65" t="s">
        <v>15</v>
      </c>
      <c r="E289" s="53"/>
      <c r="F289" s="65" t="s">
        <v>86</v>
      </c>
      <c r="G289" s="66" t="s">
        <v>224</v>
      </c>
      <c r="H289" s="67">
        <v>38</v>
      </c>
      <c r="I289" s="63" t="s">
        <v>667</v>
      </c>
    </row>
    <row r="290" spans="1:9" ht="15">
      <c r="A290" s="63" t="s">
        <v>698</v>
      </c>
      <c r="B290" s="64" t="s">
        <v>699</v>
      </c>
      <c r="C290" s="65" t="s">
        <v>85</v>
      </c>
      <c r="D290" s="65" t="s">
        <v>15</v>
      </c>
      <c r="E290" s="53"/>
      <c r="F290" s="65" t="s">
        <v>116</v>
      </c>
      <c r="G290" s="66" t="s">
        <v>151</v>
      </c>
      <c r="H290" s="67">
        <v>21</v>
      </c>
      <c r="I290" s="63" t="s">
        <v>667</v>
      </c>
    </row>
    <row r="291" spans="1:9" ht="15">
      <c r="A291" s="63" t="s">
        <v>700</v>
      </c>
      <c r="B291" s="64" t="s">
        <v>701</v>
      </c>
      <c r="C291" s="65" t="s">
        <v>86</v>
      </c>
      <c r="D291" s="65" t="s">
        <v>0</v>
      </c>
      <c r="E291" s="53"/>
      <c r="F291" s="65" t="s">
        <v>116</v>
      </c>
      <c r="G291" s="66" t="s">
        <v>224</v>
      </c>
      <c r="H291" s="67">
        <v>38</v>
      </c>
      <c r="I291" s="63" t="s">
        <v>667</v>
      </c>
    </row>
    <row r="292" spans="1:9" ht="15">
      <c r="A292" s="63" t="s">
        <v>702</v>
      </c>
      <c r="B292" s="64" t="s">
        <v>703</v>
      </c>
      <c r="C292" s="65" t="s">
        <v>85</v>
      </c>
      <c r="D292" s="65" t="s">
        <v>90</v>
      </c>
      <c r="E292" s="53"/>
      <c r="F292" s="65" t="s">
        <v>86</v>
      </c>
      <c r="G292" s="66" t="s">
        <v>256</v>
      </c>
      <c r="H292" s="67">
        <v>35</v>
      </c>
      <c r="I292" s="63" t="s">
        <v>667</v>
      </c>
    </row>
    <row r="293" spans="1:9" ht="15">
      <c r="A293" s="63" t="s">
        <v>704</v>
      </c>
      <c r="B293" s="64" t="s">
        <v>705</v>
      </c>
      <c r="C293" s="65" t="s">
        <v>85</v>
      </c>
      <c r="D293" s="65" t="s">
        <v>90</v>
      </c>
      <c r="E293" s="53"/>
      <c r="F293" s="65" t="s">
        <v>86</v>
      </c>
      <c r="G293" s="66" t="s">
        <v>144</v>
      </c>
      <c r="H293" s="67">
        <v>24</v>
      </c>
      <c r="I293" s="63" t="s">
        <v>667</v>
      </c>
    </row>
    <row r="294" spans="1:9" ht="15">
      <c r="A294" s="63" t="s">
        <v>706</v>
      </c>
      <c r="B294" s="64" t="s">
        <v>707</v>
      </c>
      <c r="C294" s="65" t="s">
        <v>86</v>
      </c>
      <c r="D294" s="65" t="s">
        <v>16</v>
      </c>
      <c r="E294" s="53">
        <v>2</v>
      </c>
      <c r="F294" s="65" t="s">
        <v>86</v>
      </c>
      <c r="G294" s="66" t="s">
        <v>555</v>
      </c>
      <c r="H294" s="67">
        <v>56</v>
      </c>
      <c r="I294" s="63" t="s">
        <v>667</v>
      </c>
    </row>
    <row r="295" spans="1:9" ht="15">
      <c r="A295" s="63" t="s">
        <v>708</v>
      </c>
      <c r="B295" s="64" t="s">
        <v>709</v>
      </c>
      <c r="C295" s="65" t="s">
        <v>86</v>
      </c>
      <c r="D295" s="65" t="s">
        <v>90</v>
      </c>
      <c r="E295" s="53"/>
      <c r="F295" s="65" t="s">
        <v>86</v>
      </c>
      <c r="G295" s="66" t="s">
        <v>194</v>
      </c>
      <c r="H295" s="67">
        <v>49</v>
      </c>
      <c r="I295" s="63" t="s">
        <v>667</v>
      </c>
    </row>
    <row r="296" spans="1:9" ht="15">
      <c r="A296" s="63" t="s">
        <v>710</v>
      </c>
      <c r="B296" s="64" t="s">
        <v>711</v>
      </c>
      <c r="C296" s="65" t="s">
        <v>85</v>
      </c>
      <c r="D296" s="65" t="s">
        <v>90</v>
      </c>
      <c r="E296" s="53"/>
      <c r="F296" s="65" t="s">
        <v>116</v>
      </c>
      <c r="G296" s="66" t="s">
        <v>403</v>
      </c>
      <c r="H296" s="67">
        <v>30</v>
      </c>
      <c r="I296" s="63" t="s">
        <v>667</v>
      </c>
    </row>
    <row r="297" spans="1:9" ht="15">
      <c r="A297" s="63" t="s">
        <v>712</v>
      </c>
      <c r="B297" s="64" t="s">
        <v>713</v>
      </c>
      <c r="C297" s="65" t="s">
        <v>85</v>
      </c>
      <c r="D297" s="65" t="s">
        <v>15</v>
      </c>
      <c r="E297" s="53"/>
      <c r="F297" s="65" t="s">
        <v>86</v>
      </c>
      <c r="G297" s="66" t="s">
        <v>313</v>
      </c>
      <c r="H297" s="67">
        <v>28</v>
      </c>
      <c r="I297" s="63" t="s">
        <v>667</v>
      </c>
    </row>
    <row r="298" spans="1:9" ht="15">
      <c r="A298" s="63" t="s">
        <v>714</v>
      </c>
      <c r="B298" s="64" t="s">
        <v>715</v>
      </c>
      <c r="C298" s="65" t="s">
        <v>85</v>
      </c>
      <c r="D298" s="65" t="s">
        <v>90</v>
      </c>
      <c r="E298" s="53"/>
      <c r="F298" s="65" t="s">
        <v>116</v>
      </c>
      <c r="G298" s="66" t="s">
        <v>488</v>
      </c>
      <c r="H298" s="67">
        <v>39</v>
      </c>
      <c r="I298" s="63" t="s">
        <v>667</v>
      </c>
    </row>
    <row r="299" spans="1:9" ht="15">
      <c r="A299" s="63" t="s">
        <v>716</v>
      </c>
      <c r="B299" s="64" t="s">
        <v>717</v>
      </c>
      <c r="C299" s="65" t="s">
        <v>85</v>
      </c>
      <c r="D299" s="65" t="s">
        <v>15</v>
      </c>
      <c r="E299" s="53"/>
      <c r="F299" s="65" t="s">
        <v>86</v>
      </c>
      <c r="G299" s="66" t="s">
        <v>245</v>
      </c>
      <c r="H299" s="67">
        <v>27</v>
      </c>
      <c r="I299" s="63" t="s">
        <v>667</v>
      </c>
    </row>
    <row r="300" spans="1:9" ht="15">
      <c r="A300" s="63" t="s">
        <v>718</v>
      </c>
      <c r="B300" s="64" t="s">
        <v>719</v>
      </c>
      <c r="C300" s="65" t="s">
        <v>85</v>
      </c>
      <c r="D300" s="65" t="s">
        <v>90</v>
      </c>
      <c r="E300" s="53"/>
      <c r="F300" s="65" t="s">
        <v>86</v>
      </c>
      <c r="G300" s="66" t="s">
        <v>151</v>
      </c>
      <c r="H300" s="67">
        <v>21</v>
      </c>
      <c r="I300" s="63" t="s">
        <v>667</v>
      </c>
    </row>
    <row r="301" spans="1:9" ht="15">
      <c r="A301" s="63" t="s">
        <v>720</v>
      </c>
      <c r="B301" s="64" t="s">
        <v>721</v>
      </c>
      <c r="C301" s="65" t="s">
        <v>86</v>
      </c>
      <c r="D301" s="65" t="s">
        <v>0</v>
      </c>
      <c r="E301" s="53"/>
      <c r="F301" s="65" t="s">
        <v>86</v>
      </c>
      <c r="G301" s="66" t="s">
        <v>253</v>
      </c>
      <c r="H301" s="67">
        <v>32</v>
      </c>
      <c r="I301" s="63" t="s">
        <v>667</v>
      </c>
    </row>
    <row r="302" spans="1:9" ht="15">
      <c r="A302" s="63" t="s">
        <v>722</v>
      </c>
      <c r="B302" s="64" t="s">
        <v>723</v>
      </c>
      <c r="C302" s="65" t="s">
        <v>86</v>
      </c>
      <c r="D302" s="65" t="s">
        <v>0</v>
      </c>
      <c r="E302" s="53"/>
      <c r="F302" s="65" t="s">
        <v>86</v>
      </c>
      <c r="G302" s="66" t="s">
        <v>250</v>
      </c>
      <c r="H302" s="67">
        <v>37</v>
      </c>
      <c r="I302" s="63" t="s">
        <v>667</v>
      </c>
    </row>
    <row r="303" spans="1:9" ht="15">
      <c r="A303" s="63" t="s">
        <v>724</v>
      </c>
      <c r="B303" s="64" t="s">
        <v>725</v>
      </c>
      <c r="C303" s="65" t="s">
        <v>85</v>
      </c>
      <c r="D303" s="65" t="s">
        <v>90</v>
      </c>
      <c r="E303" s="53"/>
      <c r="F303" s="65" t="s">
        <v>86</v>
      </c>
      <c r="G303" s="66" t="s">
        <v>726</v>
      </c>
      <c r="H303" s="67">
        <v>11</v>
      </c>
      <c r="I303" s="63" t="s">
        <v>667</v>
      </c>
    </row>
    <row r="304" spans="1:9" ht="15">
      <c r="A304" s="63" t="s">
        <v>727</v>
      </c>
      <c r="B304" s="64" t="s">
        <v>728</v>
      </c>
      <c r="C304" s="65" t="s">
        <v>85</v>
      </c>
      <c r="D304" s="65" t="s">
        <v>16</v>
      </c>
      <c r="E304" s="53"/>
      <c r="F304" s="65" t="s">
        <v>116</v>
      </c>
      <c r="G304" s="66" t="s">
        <v>257</v>
      </c>
      <c r="H304" s="67">
        <v>40</v>
      </c>
      <c r="I304" s="63" t="s">
        <v>667</v>
      </c>
    </row>
    <row r="305" spans="1:9" ht="15">
      <c r="A305" s="63" t="s">
        <v>729</v>
      </c>
      <c r="B305" s="64" t="s">
        <v>730</v>
      </c>
      <c r="C305" s="65" t="s">
        <v>85</v>
      </c>
      <c r="D305" s="65" t="s">
        <v>16</v>
      </c>
      <c r="E305" s="53"/>
      <c r="F305" s="65" t="s">
        <v>116</v>
      </c>
      <c r="G305" s="66" t="s">
        <v>151</v>
      </c>
      <c r="H305" s="67">
        <v>21</v>
      </c>
      <c r="I305" s="63" t="s">
        <v>667</v>
      </c>
    </row>
    <row r="306" spans="1:9" ht="15">
      <c r="A306" s="63" t="s">
        <v>731</v>
      </c>
      <c r="B306" s="64" t="s">
        <v>732</v>
      </c>
      <c r="C306" s="65" t="s">
        <v>86</v>
      </c>
      <c r="D306" s="65" t="s">
        <v>0</v>
      </c>
      <c r="E306" s="53"/>
      <c r="F306" s="65" t="s">
        <v>116</v>
      </c>
      <c r="G306" s="66" t="s">
        <v>488</v>
      </c>
      <c r="H306" s="67">
        <v>39</v>
      </c>
      <c r="I306" s="63" t="s">
        <v>667</v>
      </c>
    </row>
    <row r="307" spans="1:9" ht="15">
      <c r="A307" s="63" t="s">
        <v>733</v>
      </c>
      <c r="B307" s="64" t="s">
        <v>734</v>
      </c>
      <c r="C307" s="65" t="s">
        <v>85</v>
      </c>
      <c r="D307" s="65" t="s">
        <v>16</v>
      </c>
      <c r="E307" s="53"/>
      <c r="F307" s="65" t="s">
        <v>86</v>
      </c>
      <c r="G307" s="66" t="s">
        <v>253</v>
      </c>
      <c r="H307" s="67">
        <v>32</v>
      </c>
      <c r="I307" s="63" t="s">
        <v>667</v>
      </c>
    </row>
    <row r="308" spans="1:9" ht="15">
      <c r="A308" s="63" t="s">
        <v>735</v>
      </c>
      <c r="B308" s="64" t="s">
        <v>736</v>
      </c>
      <c r="C308" s="65" t="s">
        <v>86</v>
      </c>
      <c r="D308" s="65" t="s">
        <v>16</v>
      </c>
      <c r="E308" s="53">
        <v>3</v>
      </c>
      <c r="F308" s="65" t="s">
        <v>116</v>
      </c>
      <c r="G308" s="66" t="s">
        <v>255</v>
      </c>
      <c r="H308" s="67">
        <v>60</v>
      </c>
      <c r="I308" s="63" t="s">
        <v>667</v>
      </c>
    </row>
    <row r="309" spans="1:9" ht="15">
      <c r="A309" s="63" t="s">
        <v>737</v>
      </c>
      <c r="B309" s="64" t="s">
        <v>738</v>
      </c>
      <c r="C309" s="65" t="s">
        <v>85</v>
      </c>
      <c r="D309" s="65" t="s">
        <v>90</v>
      </c>
      <c r="E309" s="53"/>
      <c r="F309" s="65" t="s">
        <v>86</v>
      </c>
      <c r="G309" s="66" t="s">
        <v>739</v>
      </c>
      <c r="H309" s="67">
        <v>16</v>
      </c>
      <c r="I309" s="63" t="s">
        <v>667</v>
      </c>
    </row>
    <row r="310" spans="1:9" ht="15">
      <c r="A310" s="63" t="s">
        <v>740</v>
      </c>
      <c r="B310" s="64" t="s">
        <v>741</v>
      </c>
      <c r="C310" s="65" t="s">
        <v>85</v>
      </c>
      <c r="D310" s="65" t="s">
        <v>15</v>
      </c>
      <c r="E310" s="53"/>
      <c r="F310" s="65" t="s">
        <v>86</v>
      </c>
      <c r="G310" s="66" t="s">
        <v>250</v>
      </c>
      <c r="H310" s="67">
        <v>37</v>
      </c>
      <c r="I310" s="63" t="s">
        <v>667</v>
      </c>
    </row>
    <row r="311" spans="1:9" ht="15">
      <c r="A311" s="63" t="s">
        <v>742</v>
      </c>
      <c r="B311" s="64" t="s">
        <v>743</v>
      </c>
      <c r="C311" s="65" t="s">
        <v>85</v>
      </c>
      <c r="D311" s="65" t="s">
        <v>16</v>
      </c>
      <c r="E311" s="53"/>
      <c r="F311" s="65" t="s">
        <v>116</v>
      </c>
      <c r="G311" s="66" t="s">
        <v>218</v>
      </c>
      <c r="H311" s="67">
        <v>30</v>
      </c>
      <c r="I311" s="63" t="s">
        <v>667</v>
      </c>
    </row>
    <row r="312" spans="1:9" ht="15">
      <c r="A312" s="63" t="s">
        <v>744</v>
      </c>
      <c r="B312" s="64" t="s">
        <v>745</v>
      </c>
      <c r="C312" s="65" t="s">
        <v>85</v>
      </c>
      <c r="D312" s="65" t="s">
        <v>90</v>
      </c>
      <c r="E312" s="53"/>
      <c r="F312" s="65" t="s">
        <v>116</v>
      </c>
      <c r="G312" s="66" t="s">
        <v>746</v>
      </c>
      <c r="H312" s="67">
        <v>13</v>
      </c>
      <c r="I312" s="63" t="s">
        <v>667</v>
      </c>
    </row>
    <row r="313" spans="1:9" ht="15">
      <c r="A313" s="63" t="s">
        <v>747</v>
      </c>
      <c r="B313" s="64" t="s">
        <v>748</v>
      </c>
      <c r="C313" s="65" t="s">
        <v>86</v>
      </c>
      <c r="D313" s="65" t="s">
        <v>90</v>
      </c>
      <c r="E313" s="53"/>
      <c r="F313" s="65" t="s">
        <v>86</v>
      </c>
      <c r="G313" s="66" t="s">
        <v>224</v>
      </c>
      <c r="H313" s="67">
        <v>38</v>
      </c>
      <c r="I313" s="63" t="s">
        <v>667</v>
      </c>
    </row>
    <row r="314" spans="1:9" ht="15">
      <c r="A314" s="63" t="s">
        <v>749</v>
      </c>
      <c r="B314" s="64" t="s">
        <v>750</v>
      </c>
      <c r="C314" s="65" t="s">
        <v>85</v>
      </c>
      <c r="D314" s="65" t="s">
        <v>90</v>
      </c>
      <c r="E314" s="53"/>
      <c r="F314" s="65" t="s">
        <v>116</v>
      </c>
      <c r="G314" s="66" t="s">
        <v>232</v>
      </c>
      <c r="H314" s="67">
        <v>50</v>
      </c>
      <c r="I314" s="63" t="s">
        <v>667</v>
      </c>
    </row>
    <row r="315" spans="1:9" ht="15">
      <c r="A315" s="63" t="s">
        <v>751</v>
      </c>
      <c r="B315" s="64" t="s">
        <v>752</v>
      </c>
      <c r="C315" s="65" t="s">
        <v>85</v>
      </c>
      <c r="D315" s="65" t="s">
        <v>16</v>
      </c>
      <c r="E315" s="53"/>
      <c r="F315" s="65" t="s">
        <v>86</v>
      </c>
      <c r="G315" s="66" t="s">
        <v>672</v>
      </c>
      <c r="H315" s="67">
        <v>25</v>
      </c>
      <c r="I315" s="63" t="s">
        <v>667</v>
      </c>
    </row>
    <row r="316" spans="1:9" ht="15">
      <c r="A316" s="63" t="s">
        <v>753</v>
      </c>
      <c r="B316" s="64" t="s">
        <v>754</v>
      </c>
      <c r="C316" s="65" t="s">
        <v>85</v>
      </c>
      <c r="D316" s="65" t="s">
        <v>16</v>
      </c>
      <c r="E316" s="53"/>
      <c r="F316" s="65" t="s">
        <v>116</v>
      </c>
      <c r="G316" s="66" t="s">
        <v>488</v>
      </c>
      <c r="H316" s="67">
        <v>39</v>
      </c>
      <c r="I316" s="63" t="s">
        <v>667</v>
      </c>
    </row>
    <row r="317" spans="1:9" ht="15">
      <c r="A317" s="63" t="s">
        <v>755</v>
      </c>
      <c r="B317" s="64" t="s">
        <v>756</v>
      </c>
      <c r="C317" s="65" t="s">
        <v>85</v>
      </c>
      <c r="D317" s="65" t="s">
        <v>16</v>
      </c>
      <c r="E317" s="53"/>
      <c r="F317" s="65" t="s">
        <v>116</v>
      </c>
      <c r="G317" s="66" t="s">
        <v>218</v>
      </c>
      <c r="H317" s="67">
        <v>30</v>
      </c>
      <c r="I317" s="63" t="s">
        <v>667</v>
      </c>
    </row>
    <row r="318" spans="1:9" ht="15">
      <c r="A318" s="63" t="s">
        <v>757</v>
      </c>
      <c r="B318" s="64" t="s">
        <v>758</v>
      </c>
      <c r="C318" s="65" t="s">
        <v>85</v>
      </c>
      <c r="D318" s="65" t="s">
        <v>90</v>
      </c>
      <c r="E318" s="53"/>
      <c r="F318" s="65" t="s">
        <v>86</v>
      </c>
      <c r="G318" s="66" t="s">
        <v>759</v>
      </c>
      <c r="H318" s="67">
        <v>23</v>
      </c>
      <c r="I318" s="63" t="s">
        <v>667</v>
      </c>
    </row>
    <row r="319" spans="1:9" ht="15">
      <c r="A319" s="63" t="s">
        <v>760</v>
      </c>
      <c r="B319" s="64" t="s">
        <v>761</v>
      </c>
      <c r="C319" s="65" t="s">
        <v>85</v>
      </c>
      <c r="D319" s="65" t="s">
        <v>16</v>
      </c>
      <c r="E319" s="53"/>
      <c r="F319" s="65" t="s">
        <v>116</v>
      </c>
      <c r="G319" s="66" t="s">
        <v>162</v>
      </c>
      <c r="H319" s="67">
        <v>35</v>
      </c>
      <c r="I319" s="63" t="s">
        <v>667</v>
      </c>
    </row>
    <row r="320" spans="1:9" ht="15">
      <c r="A320" s="63" t="s">
        <v>762</v>
      </c>
      <c r="B320" s="64" t="s">
        <v>763</v>
      </c>
      <c r="C320" s="65" t="s">
        <v>86</v>
      </c>
      <c r="D320" s="65" t="s">
        <v>15</v>
      </c>
      <c r="E320" s="53"/>
      <c r="F320" s="65" t="s">
        <v>116</v>
      </c>
      <c r="G320" s="66" t="s">
        <v>296</v>
      </c>
      <c r="H320" s="67">
        <v>42</v>
      </c>
      <c r="I320" s="63" t="s">
        <v>667</v>
      </c>
    </row>
    <row r="321" spans="1:9" ht="15">
      <c r="A321" s="63" t="s">
        <v>764</v>
      </c>
      <c r="B321" s="64" t="s">
        <v>765</v>
      </c>
      <c r="C321" s="65" t="s">
        <v>85</v>
      </c>
      <c r="D321" s="65" t="s">
        <v>16</v>
      </c>
      <c r="E321" s="53"/>
      <c r="F321" s="65" t="s">
        <v>116</v>
      </c>
      <c r="G321" s="66" t="s">
        <v>151</v>
      </c>
      <c r="H321" s="67">
        <v>21</v>
      </c>
      <c r="I321" s="63" t="s">
        <v>667</v>
      </c>
    </row>
    <row r="322" spans="1:9" ht="15">
      <c r="A322" s="63" t="s">
        <v>766</v>
      </c>
      <c r="B322" s="64" t="s">
        <v>767</v>
      </c>
      <c r="C322" s="65" t="s">
        <v>85</v>
      </c>
      <c r="D322" s="65" t="s">
        <v>16</v>
      </c>
      <c r="E322" s="53"/>
      <c r="F322" s="65" t="s">
        <v>116</v>
      </c>
      <c r="G322" s="66" t="s">
        <v>331</v>
      </c>
      <c r="H322" s="67">
        <v>36</v>
      </c>
      <c r="I322" s="63" t="s">
        <v>667</v>
      </c>
    </row>
    <row r="323" spans="1:9" ht="15">
      <c r="A323" s="63" t="s">
        <v>768</v>
      </c>
      <c r="B323" s="64" t="s">
        <v>769</v>
      </c>
      <c r="C323" s="65" t="s">
        <v>85</v>
      </c>
      <c r="D323" s="65" t="s">
        <v>0</v>
      </c>
      <c r="E323" s="53"/>
      <c r="F323" s="65" t="s">
        <v>86</v>
      </c>
      <c r="G323" s="66" t="s">
        <v>252</v>
      </c>
      <c r="H323" s="67">
        <v>49</v>
      </c>
      <c r="I323" s="63" t="s">
        <v>667</v>
      </c>
    </row>
    <row r="324" spans="1:9" ht="15">
      <c r="A324" s="63" t="s">
        <v>770</v>
      </c>
      <c r="B324" s="64" t="s">
        <v>771</v>
      </c>
      <c r="C324" s="65" t="s">
        <v>86</v>
      </c>
      <c r="D324" s="65" t="s">
        <v>90</v>
      </c>
      <c r="E324" s="53"/>
      <c r="F324" s="65" t="s">
        <v>86</v>
      </c>
      <c r="G324" s="66" t="s">
        <v>250</v>
      </c>
      <c r="H324" s="67">
        <v>37</v>
      </c>
      <c r="I324" s="63" t="s">
        <v>667</v>
      </c>
    </row>
    <row r="325" spans="1:9" ht="15">
      <c r="A325" s="63" t="s">
        <v>772</v>
      </c>
      <c r="B325" s="64" t="s">
        <v>773</v>
      </c>
      <c r="C325" s="65" t="s">
        <v>85</v>
      </c>
      <c r="D325" s="65" t="s">
        <v>15</v>
      </c>
      <c r="E325" s="53"/>
      <c r="F325" s="65" t="s">
        <v>116</v>
      </c>
      <c r="G325" s="66" t="s">
        <v>151</v>
      </c>
      <c r="H325" s="67">
        <v>21</v>
      </c>
      <c r="I325" s="63" t="s">
        <v>667</v>
      </c>
    </row>
    <row r="326" spans="1:9" ht="15">
      <c r="A326" s="63" t="s">
        <v>774</v>
      </c>
      <c r="B326" s="64" t="s">
        <v>775</v>
      </c>
      <c r="C326" s="65" t="s">
        <v>85</v>
      </c>
      <c r="D326" s="65" t="s">
        <v>90</v>
      </c>
      <c r="E326" s="53"/>
      <c r="F326" s="65" t="s">
        <v>86</v>
      </c>
      <c r="G326" s="66" t="s">
        <v>776</v>
      </c>
      <c r="H326" s="67">
        <v>18</v>
      </c>
      <c r="I326" s="63" t="s">
        <v>667</v>
      </c>
    </row>
    <row r="327" spans="1:9" ht="15">
      <c r="A327" s="63" t="s">
        <v>777</v>
      </c>
      <c r="B327" s="64" t="s">
        <v>778</v>
      </c>
      <c r="C327" s="65" t="s">
        <v>85</v>
      </c>
      <c r="D327" s="65" t="s">
        <v>16</v>
      </c>
      <c r="E327" s="53"/>
      <c r="F327" s="65" t="s">
        <v>116</v>
      </c>
      <c r="G327" s="66" t="s">
        <v>151</v>
      </c>
      <c r="H327" s="67">
        <v>21</v>
      </c>
      <c r="I327" s="63" t="s">
        <v>667</v>
      </c>
    </row>
    <row r="328" spans="1:9" ht="15">
      <c r="A328" s="63" t="s">
        <v>779</v>
      </c>
      <c r="B328" s="64" t="s">
        <v>780</v>
      </c>
      <c r="C328" s="65" t="s">
        <v>85</v>
      </c>
      <c r="D328" s="65" t="s">
        <v>16</v>
      </c>
      <c r="E328" s="53"/>
      <c r="F328" s="65" t="s">
        <v>116</v>
      </c>
      <c r="G328" s="66" t="s">
        <v>151</v>
      </c>
      <c r="H328" s="67">
        <v>21</v>
      </c>
      <c r="I328" s="63" t="s">
        <v>667</v>
      </c>
    </row>
    <row r="329" spans="1:9" ht="15">
      <c r="A329" s="63" t="s">
        <v>781</v>
      </c>
      <c r="B329" s="64" t="s">
        <v>782</v>
      </c>
      <c r="C329" s="65" t="s">
        <v>85</v>
      </c>
      <c r="D329" s="65" t="s">
        <v>15</v>
      </c>
      <c r="E329" s="53"/>
      <c r="F329" s="65" t="s">
        <v>116</v>
      </c>
      <c r="G329" s="66" t="s">
        <v>277</v>
      </c>
      <c r="H329" s="67">
        <v>37</v>
      </c>
      <c r="I329" s="63" t="s">
        <v>667</v>
      </c>
    </row>
    <row r="330" spans="1:9" ht="15">
      <c r="A330" s="63" t="s">
        <v>783</v>
      </c>
      <c r="B330" s="64" t="s">
        <v>784</v>
      </c>
      <c r="C330" s="65" t="s">
        <v>85</v>
      </c>
      <c r="D330" s="65" t="s">
        <v>0</v>
      </c>
      <c r="E330" s="53"/>
      <c r="F330" s="65" t="s">
        <v>116</v>
      </c>
      <c r="G330" s="66" t="s">
        <v>151</v>
      </c>
      <c r="H330" s="67">
        <v>21</v>
      </c>
      <c r="I330" s="63" t="s">
        <v>667</v>
      </c>
    </row>
    <row r="331" spans="1:9" ht="15">
      <c r="A331" s="63" t="s">
        <v>785</v>
      </c>
      <c r="B331" s="64" t="s">
        <v>786</v>
      </c>
      <c r="C331" s="65" t="s">
        <v>85</v>
      </c>
      <c r="D331" s="65" t="s">
        <v>15</v>
      </c>
      <c r="E331" s="53"/>
      <c r="F331" s="65" t="s">
        <v>116</v>
      </c>
      <c r="G331" s="66" t="s">
        <v>672</v>
      </c>
      <c r="H331" s="67">
        <v>25</v>
      </c>
      <c r="I331" s="63" t="s">
        <v>787</v>
      </c>
    </row>
    <row r="332" spans="1:9" ht="15">
      <c r="A332" s="63" t="s">
        <v>788</v>
      </c>
      <c r="B332" s="64" t="s">
        <v>789</v>
      </c>
      <c r="C332" s="65" t="s">
        <v>85</v>
      </c>
      <c r="D332" s="65" t="s">
        <v>90</v>
      </c>
      <c r="E332" s="53"/>
      <c r="F332" s="65" t="s">
        <v>86</v>
      </c>
      <c r="G332" s="66" t="s">
        <v>790</v>
      </c>
      <c r="H332" s="67">
        <v>22</v>
      </c>
      <c r="I332" s="63" t="s">
        <v>787</v>
      </c>
    </row>
    <row r="333" spans="1:9" ht="15">
      <c r="A333" s="63" t="s">
        <v>791</v>
      </c>
      <c r="B333" s="64" t="s">
        <v>792</v>
      </c>
      <c r="C333" s="65" t="s">
        <v>85</v>
      </c>
      <c r="D333" s="65" t="s">
        <v>15</v>
      </c>
      <c r="E333" s="53"/>
      <c r="F333" s="65" t="s">
        <v>116</v>
      </c>
      <c r="G333" s="66" t="s">
        <v>190</v>
      </c>
      <c r="H333" s="67">
        <v>45</v>
      </c>
      <c r="I333" s="63" t="s">
        <v>787</v>
      </c>
    </row>
    <row r="334" spans="1:9" ht="15">
      <c r="A334" s="63" t="s">
        <v>793</v>
      </c>
      <c r="B334" s="64" t="s">
        <v>794</v>
      </c>
      <c r="C334" s="65" t="s">
        <v>85</v>
      </c>
      <c r="D334" s="65" t="s">
        <v>15</v>
      </c>
      <c r="E334" s="53"/>
      <c r="F334" s="65" t="s">
        <v>86</v>
      </c>
      <c r="G334" s="66" t="s">
        <v>245</v>
      </c>
      <c r="H334" s="67">
        <v>27</v>
      </c>
      <c r="I334" s="63" t="s">
        <v>787</v>
      </c>
    </row>
    <row r="335" spans="1:9" ht="15">
      <c r="A335" s="63" t="s">
        <v>795</v>
      </c>
      <c r="B335" s="64" t="s">
        <v>796</v>
      </c>
      <c r="C335" s="65" t="s">
        <v>85</v>
      </c>
      <c r="D335" s="65" t="s">
        <v>15</v>
      </c>
      <c r="E335" s="53"/>
      <c r="F335" s="65" t="s">
        <v>116</v>
      </c>
      <c r="G335" s="66" t="s">
        <v>400</v>
      </c>
      <c r="H335" s="67">
        <v>25</v>
      </c>
      <c r="I335" s="63" t="s">
        <v>787</v>
      </c>
    </row>
    <row r="336" spans="1:9" ht="15">
      <c r="A336" s="63" t="s">
        <v>530</v>
      </c>
      <c r="B336" s="64" t="s">
        <v>797</v>
      </c>
      <c r="C336" s="65" t="s">
        <v>85</v>
      </c>
      <c r="D336" s="65" t="s">
        <v>16</v>
      </c>
      <c r="E336" s="53"/>
      <c r="F336" s="65" t="s">
        <v>116</v>
      </c>
      <c r="G336" s="66" t="s">
        <v>485</v>
      </c>
      <c r="H336" s="67">
        <v>54</v>
      </c>
      <c r="I336" s="63" t="s">
        <v>787</v>
      </c>
    </row>
    <row r="337" spans="1:9" ht="15">
      <c r="A337" s="63" t="s">
        <v>798</v>
      </c>
      <c r="B337" s="64" t="s">
        <v>799</v>
      </c>
      <c r="C337" s="65" t="s">
        <v>85</v>
      </c>
      <c r="D337" s="65" t="s">
        <v>15</v>
      </c>
      <c r="E337" s="53"/>
      <c r="F337" s="65" t="s">
        <v>86</v>
      </c>
      <c r="G337" s="66" t="s">
        <v>154</v>
      </c>
      <c r="H337" s="67">
        <v>29</v>
      </c>
      <c r="I337" s="63" t="s">
        <v>787</v>
      </c>
    </row>
    <row r="338" spans="1:9" ht="15">
      <c r="A338" s="63" t="s">
        <v>800</v>
      </c>
      <c r="B338" s="64" t="s">
        <v>801</v>
      </c>
      <c r="C338" s="65" t="s">
        <v>85</v>
      </c>
      <c r="D338" s="65" t="s">
        <v>90</v>
      </c>
      <c r="E338" s="53"/>
      <c r="F338" s="65" t="s">
        <v>86</v>
      </c>
      <c r="G338" s="66" t="s">
        <v>237</v>
      </c>
      <c r="H338" s="67">
        <v>26</v>
      </c>
      <c r="I338" s="63" t="s">
        <v>787</v>
      </c>
    </row>
    <row r="339" spans="1:9" ht="15">
      <c r="A339" s="63" t="s">
        <v>802</v>
      </c>
      <c r="B339" s="64" t="s">
        <v>803</v>
      </c>
      <c r="C339" s="65" t="s">
        <v>86</v>
      </c>
      <c r="D339" s="65" t="s">
        <v>0</v>
      </c>
      <c r="E339" s="53"/>
      <c r="F339" s="65" t="s">
        <v>116</v>
      </c>
      <c r="G339" s="66" t="s">
        <v>804</v>
      </c>
      <c r="H339" s="67">
        <v>63</v>
      </c>
      <c r="I339" s="63" t="s">
        <v>787</v>
      </c>
    </row>
    <row r="340" spans="1:9" ht="15">
      <c r="A340" s="63" t="s">
        <v>805</v>
      </c>
      <c r="B340" s="64" t="s">
        <v>806</v>
      </c>
      <c r="C340" s="65" t="s">
        <v>85</v>
      </c>
      <c r="D340" s="65" t="s">
        <v>0</v>
      </c>
      <c r="E340" s="53"/>
      <c r="F340" s="65" t="s">
        <v>116</v>
      </c>
      <c r="G340" s="66" t="s">
        <v>257</v>
      </c>
      <c r="H340" s="67">
        <v>40</v>
      </c>
      <c r="I340" s="63" t="s">
        <v>787</v>
      </c>
    </row>
    <row r="341" spans="1:9" ht="15">
      <c r="A341" s="63" t="s">
        <v>807</v>
      </c>
      <c r="B341" s="64" t="s">
        <v>808</v>
      </c>
      <c r="C341" s="65" t="s">
        <v>86</v>
      </c>
      <c r="D341" s="65" t="s">
        <v>16</v>
      </c>
      <c r="E341" s="53"/>
      <c r="F341" s="65" t="s">
        <v>86</v>
      </c>
      <c r="G341" s="66" t="s">
        <v>207</v>
      </c>
      <c r="H341" s="67">
        <v>32</v>
      </c>
      <c r="I341" s="63" t="s">
        <v>787</v>
      </c>
    </row>
    <row r="342" spans="1:9" ht="15">
      <c r="A342" s="63" t="s">
        <v>809</v>
      </c>
      <c r="B342" s="64" t="s">
        <v>810</v>
      </c>
      <c r="C342" s="65" t="s">
        <v>85</v>
      </c>
      <c r="D342" s="65" t="s">
        <v>0</v>
      </c>
      <c r="E342" s="53"/>
      <c r="F342" s="65" t="s">
        <v>116</v>
      </c>
      <c r="G342" s="66" t="s">
        <v>224</v>
      </c>
      <c r="H342" s="67">
        <v>38</v>
      </c>
      <c r="I342" s="63" t="s">
        <v>787</v>
      </c>
    </row>
    <row r="343" spans="1:9" ht="15">
      <c r="A343" s="63" t="s">
        <v>811</v>
      </c>
      <c r="B343" s="64" t="s">
        <v>812</v>
      </c>
      <c r="C343" s="65" t="s">
        <v>85</v>
      </c>
      <c r="D343" s="65" t="s">
        <v>0</v>
      </c>
      <c r="E343" s="53"/>
      <c r="F343" s="65" t="s">
        <v>86</v>
      </c>
      <c r="G343" s="66" t="s">
        <v>148</v>
      </c>
      <c r="H343" s="67">
        <v>34</v>
      </c>
      <c r="I343" s="63" t="s">
        <v>813</v>
      </c>
    </row>
    <row r="344" spans="1:9" ht="15">
      <c r="A344" s="63" t="s">
        <v>814</v>
      </c>
      <c r="B344" s="64" t="s">
        <v>815</v>
      </c>
      <c r="C344" s="65" t="s">
        <v>85</v>
      </c>
      <c r="D344" s="65" t="s">
        <v>90</v>
      </c>
      <c r="E344" s="53"/>
      <c r="F344" s="65" t="s">
        <v>86</v>
      </c>
      <c r="G344" s="66" t="s">
        <v>245</v>
      </c>
      <c r="H344" s="67">
        <v>27</v>
      </c>
      <c r="I344" s="63" t="s">
        <v>813</v>
      </c>
    </row>
    <row r="345" spans="1:9" ht="15">
      <c r="A345" s="63" t="s">
        <v>816</v>
      </c>
      <c r="B345" s="64" t="s">
        <v>817</v>
      </c>
      <c r="C345" s="65" t="s">
        <v>85</v>
      </c>
      <c r="D345" s="65" t="s">
        <v>90</v>
      </c>
      <c r="E345" s="53"/>
      <c r="F345" s="65" t="s">
        <v>86</v>
      </c>
      <c r="G345" s="66" t="s">
        <v>167</v>
      </c>
      <c r="H345" s="67">
        <v>43</v>
      </c>
      <c r="I345" s="63" t="s">
        <v>813</v>
      </c>
    </row>
    <row r="346" spans="1:9" ht="15">
      <c r="A346" s="63" t="s">
        <v>818</v>
      </c>
      <c r="B346" s="64" t="s">
        <v>819</v>
      </c>
      <c r="C346" s="65" t="s">
        <v>85</v>
      </c>
      <c r="D346" s="65" t="s">
        <v>90</v>
      </c>
      <c r="E346" s="53"/>
      <c r="F346" s="65" t="s">
        <v>86</v>
      </c>
      <c r="G346" s="66" t="s">
        <v>144</v>
      </c>
      <c r="H346" s="67">
        <v>24</v>
      </c>
      <c r="I346" s="63" t="s">
        <v>813</v>
      </c>
    </row>
    <row r="347" spans="1:9" ht="15">
      <c r="A347" s="63" t="s">
        <v>820</v>
      </c>
      <c r="B347" s="64" t="s">
        <v>821</v>
      </c>
      <c r="C347" s="65" t="s">
        <v>86</v>
      </c>
      <c r="D347" s="65" t="s">
        <v>16</v>
      </c>
      <c r="E347" s="53"/>
      <c r="F347" s="65" t="s">
        <v>86</v>
      </c>
      <c r="G347" s="66" t="s">
        <v>469</v>
      </c>
      <c r="H347" s="67">
        <v>57</v>
      </c>
      <c r="I347" s="63" t="s">
        <v>813</v>
      </c>
    </row>
    <row r="348" spans="1:9" ht="15">
      <c r="A348" s="63" t="s">
        <v>822</v>
      </c>
      <c r="B348" s="64" t="s">
        <v>823</v>
      </c>
      <c r="C348" s="65" t="s">
        <v>85</v>
      </c>
      <c r="D348" s="65" t="s">
        <v>0</v>
      </c>
      <c r="E348" s="53"/>
      <c r="F348" s="65" t="s">
        <v>86</v>
      </c>
      <c r="G348" s="66" t="s">
        <v>257</v>
      </c>
      <c r="H348" s="67">
        <v>40</v>
      </c>
      <c r="I348" s="63" t="s">
        <v>813</v>
      </c>
    </row>
    <row r="349" spans="1:9" ht="15">
      <c r="A349" s="63" t="s">
        <v>824</v>
      </c>
      <c r="B349" s="64" t="s">
        <v>825</v>
      </c>
      <c r="C349" s="65" t="s">
        <v>85</v>
      </c>
      <c r="D349" s="65" t="s">
        <v>90</v>
      </c>
      <c r="E349" s="53"/>
      <c r="F349" s="65" t="s">
        <v>86</v>
      </c>
      <c r="G349" s="66" t="s">
        <v>256</v>
      </c>
      <c r="H349" s="67">
        <v>35</v>
      </c>
      <c r="I349" s="63" t="s">
        <v>813</v>
      </c>
    </row>
    <row r="350" spans="1:9" ht="15">
      <c r="A350" s="63" t="s">
        <v>826</v>
      </c>
      <c r="B350" s="64" t="s">
        <v>827</v>
      </c>
      <c r="C350" s="65" t="s">
        <v>86</v>
      </c>
      <c r="D350" s="65" t="s">
        <v>15</v>
      </c>
      <c r="E350" s="53"/>
      <c r="F350" s="65" t="s">
        <v>86</v>
      </c>
      <c r="G350" s="66" t="s">
        <v>159</v>
      </c>
      <c r="H350" s="67">
        <v>46</v>
      </c>
      <c r="I350" s="63" t="s">
        <v>813</v>
      </c>
    </row>
    <row r="351" spans="1:9" ht="15">
      <c r="A351" s="63" t="s">
        <v>828</v>
      </c>
      <c r="B351" s="64" t="s">
        <v>829</v>
      </c>
      <c r="C351" s="65" t="s">
        <v>85</v>
      </c>
      <c r="D351" s="65" t="s">
        <v>16</v>
      </c>
      <c r="E351" s="53"/>
      <c r="F351" s="65" t="s">
        <v>86</v>
      </c>
      <c r="G351" s="66" t="s">
        <v>258</v>
      </c>
      <c r="H351" s="67">
        <v>47</v>
      </c>
      <c r="I351" s="63" t="s">
        <v>813</v>
      </c>
    </row>
    <row r="352" spans="1:9" ht="15">
      <c r="A352" s="63" t="s">
        <v>830</v>
      </c>
      <c r="B352" s="64" t="s">
        <v>831</v>
      </c>
      <c r="C352" s="65" t="s">
        <v>85</v>
      </c>
      <c r="D352" s="65" t="s">
        <v>15</v>
      </c>
      <c r="E352" s="53"/>
      <c r="F352" s="65" t="s">
        <v>86</v>
      </c>
      <c r="G352" s="66" t="s">
        <v>178</v>
      </c>
      <c r="H352" s="67">
        <v>46</v>
      </c>
      <c r="I352" s="63" t="s">
        <v>813</v>
      </c>
    </row>
    <row r="353" spans="1:9" ht="15">
      <c r="A353" s="63" t="s">
        <v>832</v>
      </c>
      <c r="B353" s="64" t="s">
        <v>833</v>
      </c>
      <c r="C353" s="65" t="s">
        <v>85</v>
      </c>
      <c r="D353" s="65" t="s">
        <v>15</v>
      </c>
      <c r="E353" s="53"/>
      <c r="F353" s="65" t="s">
        <v>86</v>
      </c>
      <c r="G353" s="66" t="s">
        <v>162</v>
      </c>
      <c r="H353" s="67">
        <v>35</v>
      </c>
      <c r="I353" s="63" t="s">
        <v>813</v>
      </c>
    </row>
    <row r="354" spans="1:9" ht="15">
      <c r="A354" s="63" t="s">
        <v>834</v>
      </c>
      <c r="B354" s="64" t="s">
        <v>835</v>
      </c>
      <c r="C354" s="65" t="s">
        <v>85</v>
      </c>
      <c r="D354" s="65" t="s">
        <v>90</v>
      </c>
      <c r="E354" s="53"/>
      <c r="F354" s="65" t="s">
        <v>86</v>
      </c>
      <c r="G354" s="66" t="s">
        <v>493</v>
      </c>
      <c r="H354" s="67">
        <v>44</v>
      </c>
      <c r="I354" s="63" t="s">
        <v>813</v>
      </c>
    </row>
    <row r="355" spans="1:9" ht="15">
      <c r="A355" s="63" t="s">
        <v>836</v>
      </c>
      <c r="B355" s="64" t="s">
        <v>837</v>
      </c>
      <c r="C355" s="65" t="s">
        <v>85</v>
      </c>
      <c r="D355" s="65" t="s">
        <v>0</v>
      </c>
      <c r="E355" s="53"/>
      <c r="F355" s="65" t="s">
        <v>86</v>
      </c>
      <c r="G355" s="66" t="s">
        <v>296</v>
      </c>
      <c r="H355" s="67">
        <v>42</v>
      </c>
      <c r="I355" s="63" t="s">
        <v>813</v>
      </c>
    </row>
    <row r="356" spans="1:9" ht="15">
      <c r="A356" s="63" t="s">
        <v>838</v>
      </c>
      <c r="B356" s="64" t="s">
        <v>839</v>
      </c>
      <c r="C356" s="65" t="s">
        <v>85</v>
      </c>
      <c r="D356" s="65" t="s">
        <v>90</v>
      </c>
      <c r="E356" s="53"/>
      <c r="F356" s="65" t="s">
        <v>86</v>
      </c>
      <c r="G356" s="66" t="s">
        <v>488</v>
      </c>
      <c r="H356" s="67">
        <v>39</v>
      </c>
      <c r="I356" s="63" t="s">
        <v>813</v>
      </c>
    </row>
    <row r="357" spans="1:9" ht="15">
      <c r="A357" s="63" t="s">
        <v>840</v>
      </c>
      <c r="B357" s="64" t="s">
        <v>841</v>
      </c>
      <c r="C357" s="65" t="s">
        <v>85</v>
      </c>
      <c r="D357" s="65" t="s">
        <v>0</v>
      </c>
      <c r="E357" s="53"/>
      <c r="F357" s="65" t="s">
        <v>86</v>
      </c>
      <c r="G357" s="66" t="s">
        <v>190</v>
      </c>
      <c r="H357" s="67">
        <v>45</v>
      </c>
      <c r="I357" s="63" t="s">
        <v>813</v>
      </c>
    </row>
    <row r="358" spans="1:9" ht="15">
      <c r="A358" s="63" t="s">
        <v>842</v>
      </c>
      <c r="B358" s="64" t="s">
        <v>843</v>
      </c>
      <c r="C358" s="65" t="s">
        <v>85</v>
      </c>
      <c r="D358" s="65" t="s">
        <v>90</v>
      </c>
      <c r="E358" s="53"/>
      <c r="F358" s="65" t="s">
        <v>86</v>
      </c>
      <c r="G358" s="66" t="s">
        <v>410</v>
      </c>
      <c r="H358" s="67">
        <v>63</v>
      </c>
      <c r="I358" s="63" t="s">
        <v>813</v>
      </c>
    </row>
    <row r="359" spans="1:9" ht="15">
      <c r="A359" s="63" t="s">
        <v>844</v>
      </c>
      <c r="B359" s="64" t="s">
        <v>845</v>
      </c>
      <c r="C359" s="65" t="s">
        <v>85</v>
      </c>
      <c r="D359" s="65" t="s">
        <v>90</v>
      </c>
      <c r="E359" s="53"/>
      <c r="F359" s="65" t="s">
        <v>86</v>
      </c>
      <c r="G359" s="66" t="s">
        <v>277</v>
      </c>
      <c r="H359" s="67">
        <v>37</v>
      </c>
      <c r="I359" s="63" t="s">
        <v>813</v>
      </c>
    </row>
    <row r="360" spans="1:9" ht="15">
      <c r="A360" s="63" t="s">
        <v>846</v>
      </c>
      <c r="B360" s="64" t="s">
        <v>847</v>
      </c>
      <c r="C360" s="65" t="s">
        <v>85</v>
      </c>
      <c r="D360" s="65" t="s">
        <v>90</v>
      </c>
      <c r="E360" s="53"/>
      <c r="F360" s="65" t="s">
        <v>86</v>
      </c>
      <c r="G360" s="66" t="s">
        <v>190</v>
      </c>
      <c r="H360" s="67">
        <v>45</v>
      </c>
      <c r="I360" s="63" t="s">
        <v>813</v>
      </c>
    </row>
    <row r="361" spans="1:9" ht="15">
      <c r="A361" s="63" t="s">
        <v>848</v>
      </c>
      <c r="B361" s="64" t="s">
        <v>849</v>
      </c>
      <c r="C361" s="65" t="s">
        <v>86</v>
      </c>
      <c r="D361" s="65" t="s">
        <v>90</v>
      </c>
      <c r="E361" s="53"/>
      <c r="F361" s="65" t="s">
        <v>86</v>
      </c>
      <c r="G361" s="66" t="s">
        <v>253</v>
      </c>
      <c r="H361" s="67">
        <v>32</v>
      </c>
      <c r="I361" s="63" t="s">
        <v>813</v>
      </c>
    </row>
    <row r="362" spans="1:9" ht="15">
      <c r="A362" s="63" t="s">
        <v>850</v>
      </c>
      <c r="B362" s="64" t="s">
        <v>851</v>
      </c>
      <c r="C362" s="65" t="s">
        <v>86</v>
      </c>
      <c r="D362" s="65" t="s">
        <v>16</v>
      </c>
      <c r="E362" s="53">
        <v>4</v>
      </c>
      <c r="F362" s="65" t="s">
        <v>86</v>
      </c>
      <c r="G362" s="66" t="s">
        <v>240</v>
      </c>
      <c r="H362" s="67">
        <v>58</v>
      </c>
      <c r="I362" s="63" t="s">
        <v>813</v>
      </c>
    </row>
    <row r="363" spans="1:9" ht="15">
      <c r="A363" s="63" t="s">
        <v>852</v>
      </c>
      <c r="B363" s="64" t="s">
        <v>853</v>
      </c>
      <c r="C363" s="65" t="s">
        <v>86</v>
      </c>
      <c r="D363" s="65" t="s">
        <v>15</v>
      </c>
      <c r="E363" s="53"/>
      <c r="F363" s="65" t="s">
        <v>116</v>
      </c>
      <c r="G363" s="66" t="s">
        <v>434</v>
      </c>
      <c r="H363" s="67">
        <v>39</v>
      </c>
      <c r="I363" s="63" t="s">
        <v>813</v>
      </c>
    </row>
    <row r="364" spans="1:9" ht="15">
      <c r="A364" s="63" t="s">
        <v>854</v>
      </c>
      <c r="B364" s="64" t="s">
        <v>855</v>
      </c>
      <c r="C364" s="65" t="s">
        <v>85</v>
      </c>
      <c r="D364" s="65" t="s">
        <v>16</v>
      </c>
      <c r="E364" s="53"/>
      <c r="F364" s="65" t="s">
        <v>116</v>
      </c>
      <c r="G364" s="66" t="s">
        <v>256</v>
      </c>
      <c r="H364" s="67">
        <v>35</v>
      </c>
      <c r="I364" s="63" t="s">
        <v>813</v>
      </c>
    </row>
    <row r="365" spans="1:9" ht="15">
      <c r="A365" s="63" t="s">
        <v>856</v>
      </c>
      <c r="B365" s="64" t="s">
        <v>857</v>
      </c>
      <c r="C365" s="65" t="s">
        <v>86</v>
      </c>
      <c r="D365" s="65" t="s">
        <v>15</v>
      </c>
      <c r="E365" s="53"/>
      <c r="F365" s="65" t="s">
        <v>86</v>
      </c>
      <c r="G365" s="66" t="s">
        <v>361</v>
      </c>
      <c r="H365" s="67">
        <v>52</v>
      </c>
      <c r="I365" s="63" t="s">
        <v>813</v>
      </c>
    </row>
    <row r="366" spans="1:9" ht="15">
      <c r="A366" s="63" t="s">
        <v>858</v>
      </c>
      <c r="B366" s="64" t="s">
        <v>859</v>
      </c>
      <c r="C366" s="65" t="s">
        <v>86</v>
      </c>
      <c r="D366" s="65" t="s">
        <v>15</v>
      </c>
      <c r="E366" s="53"/>
      <c r="F366" s="65" t="s">
        <v>116</v>
      </c>
      <c r="G366" s="66" t="s">
        <v>488</v>
      </c>
      <c r="H366" s="67">
        <v>39</v>
      </c>
      <c r="I366" s="63" t="s">
        <v>813</v>
      </c>
    </row>
    <row r="367" spans="1:9" ht="15">
      <c r="A367" s="63" t="s">
        <v>860</v>
      </c>
      <c r="B367" s="64" t="s">
        <v>861</v>
      </c>
      <c r="C367" s="65" t="s">
        <v>85</v>
      </c>
      <c r="D367" s="65" t="s">
        <v>127</v>
      </c>
      <c r="E367" s="53"/>
      <c r="F367" s="65" t="s">
        <v>86</v>
      </c>
      <c r="G367" s="66" t="s">
        <v>488</v>
      </c>
      <c r="H367" s="67">
        <v>39</v>
      </c>
      <c r="I367" s="63" t="s">
        <v>862</v>
      </c>
    </row>
    <row r="368" spans="1:9" ht="15">
      <c r="A368" s="63" t="s">
        <v>863</v>
      </c>
      <c r="B368" s="64" t="s">
        <v>864</v>
      </c>
      <c r="C368" s="65" t="s">
        <v>86</v>
      </c>
      <c r="D368" s="65" t="s">
        <v>570</v>
      </c>
      <c r="E368" s="53"/>
      <c r="F368" s="65" t="s">
        <v>86</v>
      </c>
      <c r="G368" s="66" t="s">
        <v>181</v>
      </c>
      <c r="H368" s="67">
        <v>59</v>
      </c>
      <c r="I368" s="63" t="s">
        <v>862</v>
      </c>
    </row>
    <row r="369" spans="1:9" ht="15">
      <c r="A369" s="63" t="s">
        <v>865</v>
      </c>
      <c r="B369" s="64" t="s">
        <v>866</v>
      </c>
      <c r="C369" s="65" t="s">
        <v>85</v>
      </c>
      <c r="D369" s="65" t="s">
        <v>0</v>
      </c>
      <c r="E369" s="53"/>
      <c r="F369" s="65" t="s">
        <v>86</v>
      </c>
      <c r="G369" s="66" t="s">
        <v>237</v>
      </c>
      <c r="H369" s="67">
        <v>26</v>
      </c>
      <c r="I369" s="63" t="s">
        <v>862</v>
      </c>
    </row>
    <row r="370" spans="1:9" ht="15">
      <c r="A370" s="63" t="s">
        <v>867</v>
      </c>
      <c r="B370" s="64" t="s">
        <v>868</v>
      </c>
      <c r="C370" s="65" t="s">
        <v>85</v>
      </c>
      <c r="D370" s="65" t="s">
        <v>15</v>
      </c>
      <c r="E370" s="53"/>
      <c r="F370" s="65" t="s">
        <v>86</v>
      </c>
      <c r="G370" s="66" t="s">
        <v>151</v>
      </c>
      <c r="H370" s="67">
        <v>21</v>
      </c>
      <c r="I370" s="63" t="s">
        <v>862</v>
      </c>
    </row>
    <row r="371" spans="1:9" ht="15">
      <c r="A371" s="63" t="s">
        <v>869</v>
      </c>
      <c r="B371" s="64" t="s">
        <v>870</v>
      </c>
      <c r="C371" s="65" t="s">
        <v>85</v>
      </c>
      <c r="D371" s="65" t="s">
        <v>90</v>
      </c>
      <c r="E371" s="53"/>
      <c r="F371" s="65" t="s">
        <v>86</v>
      </c>
      <c r="G371" s="66" t="s">
        <v>151</v>
      </c>
      <c r="H371" s="67">
        <v>21</v>
      </c>
      <c r="I371" s="63" t="s">
        <v>862</v>
      </c>
    </row>
    <row r="372" spans="1:9" ht="15">
      <c r="A372" s="63" t="s">
        <v>871</v>
      </c>
      <c r="B372" s="64" t="s">
        <v>872</v>
      </c>
      <c r="C372" s="65" t="s">
        <v>86</v>
      </c>
      <c r="D372" s="65" t="s">
        <v>127</v>
      </c>
      <c r="E372" s="53"/>
      <c r="F372" s="65" t="s">
        <v>86</v>
      </c>
      <c r="G372" s="66" t="s">
        <v>338</v>
      </c>
      <c r="H372" s="67">
        <v>42</v>
      </c>
      <c r="I372" s="63" t="s">
        <v>862</v>
      </c>
    </row>
    <row r="373" spans="1:9" ht="15">
      <c r="A373" s="63" t="s">
        <v>873</v>
      </c>
      <c r="B373" s="64" t="s">
        <v>874</v>
      </c>
      <c r="C373" s="65" t="s">
        <v>86</v>
      </c>
      <c r="D373" s="65" t="s">
        <v>102</v>
      </c>
      <c r="E373" s="53"/>
      <c r="F373" s="65" t="s">
        <v>86</v>
      </c>
      <c r="G373" s="66" t="s">
        <v>555</v>
      </c>
      <c r="H373" s="67">
        <v>56</v>
      </c>
      <c r="I373" s="63" t="s">
        <v>862</v>
      </c>
    </row>
    <row r="374" spans="1:9" ht="15">
      <c r="A374" s="63" t="s">
        <v>875</v>
      </c>
      <c r="B374" s="64" t="s">
        <v>876</v>
      </c>
      <c r="C374" s="65" t="s">
        <v>85</v>
      </c>
      <c r="D374" s="65" t="s">
        <v>90</v>
      </c>
      <c r="E374" s="53"/>
      <c r="F374" s="65" t="s">
        <v>86</v>
      </c>
      <c r="G374" s="66" t="s">
        <v>151</v>
      </c>
      <c r="H374" s="67">
        <v>21</v>
      </c>
      <c r="I374" s="63" t="s">
        <v>862</v>
      </c>
    </row>
    <row r="375" spans="1:9" ht="15">
      <c r="A375" s="63" t="s">
        <v>877</v>
      </c>
      <c r="B375" s="64" t="s">
        <v>878</v>
      </c>
      <c r="C375" s="65" t="s">
        <v>85</v>
      </c>
      <c r="D375" s="65" t="s">
        <v>127</v>
      </c>
      <c r="E375" s="53"/>
      <c r="F375" s="65" t="s">
        <v>86</v>
      </c>
      <c r="G375" s="66" t="s">
        <v>403</v>
      </c>
      <c r="H375" s="67">
        <v>30</v>
      </c>
      <c r="I375" s="63" t="s">
        <v>862</v>
      </c>
    </row>
    <row r="376" spans="1:9" ht="15">
      <c r="A376" s="63" t="s">
        <v>879</v>
      </c>
      <c r="B376" s="64" t="s">
        <v>880</v>
      </c>
      <c r="C376" s="65" t="s">
        <v>85</v>
      </c>
      <c r="D376" s="65" t="s">
        <v>90</v>
      </c>
      <c r="E376" s="53"/>
      <c r="F376" s="65" t="s">
        <v>86</v>
      </c>
      <c r="G376" s="66" t="s">
        <v>218</v>
      </c>
      <c r="H376" s="67">
        <v>30</v>
      </c>
      <c r="I376" s="63" t="s">
        <v>862</v>
      </c>
    </row>
    <row r="377" spans="1:9" ht="15">
      <c r="A377" s="63" t="s">
        <v>881</v>
      </c>
      <c r="B377" s="64" t="s">
        <v>882</v>
      </c>
      <c r="C377" s="65" t="s">
        <v>86</v>
      </c>
      <c r="D377" s="65" t="s">
        <v>122</v>
      </c>
      <c r="E377" s="53"/>
      <c r="F377" s="65" t="s">
        <v>86</v>
      </c>
      <c r="G377" s="66" t="s">
        <v>410</v>
      </c>
      <c r="H377" s="67">
        <v>63</v>
      </c>
      <c r="I377" s="63" t="s">
        <v>862</v>
      </c>
    </row>
    <row r="378" spans="1:9" ht="15">
      <c r="A378" s="63" t="s">
        <v>883</v>
      </c>
      <c r="B378" s="64" t="s">
        <v>884</v>
      </c>
      <c r="C378" s="65" t="s">
        <v>85</v>
      </c>
      <c r="D378" s="65" t="s">
        <v>90</v>
      </c>
      <c r="E378" s="53"/>
      <c r="F378" s="65" t="s">
        <v>86</v>
      </c>
      <c r="G378" s="66" t="s">
        <v>218</v>
      </c>
      <c r="H378" s="67">
        <v>30</v>
      </c>
      <c r="I378" s="63" t="s">
        <v>862</v>
      </c>
    </row>
    <row r="379" spans="1:9" ht="15">
      <c r="A379" s="63" t="s">
        <v>885</v>
      </c>
      <c r="B379" s="64" t="s">
        <v>886</v>
      </c>
      <c r="C379" s="65" t="s">
        <v>85</v>
      </c>
      <c r="D379" s="65" t="s">
        <v>90</v>
      </c>
      <c r="E379" s="53"/>
      <c r="F379" s="65" t="s">
        <v>86</v>
      </c>
      <c r="G379" s="66" t="s">
        <v>194</v>
      </c>
      <c r="H379" s="67">
        <v>49</v>
      </c>
      <c r="I379" s="63" t="s">
        <v>862</v>
      </c>
    </row>
    <row r="380" spans="1:9" ht="15">
      <c r="A380" s="63" t="s">
        <v>887</v>
      </c>
      <c r="B380" s="64" t="s">
        <v>888</v>
      </c>
      <c r="C380" s="65" t="s">
        <v>86</v>
      </c>
      <c r="D380" s="65" t="s">
        <v>90</v>
      </c>
      <c r="E380" s="53"/>
      <c r="F380" s="65" t="s">
        <v>86</v>
      </c>
      <c r="G380" s="66" t="s">
        <v>232</v>
      </c>
      <c r="H380" s="67">
        <v>50</v>
      </c>
      <c r="I380" s="63" t="s">
        <v>862</v>
      </c>
    </row>
    <row r="381" spans="1:9" ht="15">
      <c r="A381" s="63" t="s">
        <v>889</v>
      </c>
      <c r="B381" s="64" t="s">
        <v>890</v>
      </c>
      <c r="C381" s="65" t="s">
        <v>85</v>
      </c>
      <c r="D381" s="65" t="s">
        <v>15</v>
      </c>
      <c r="E381" s="53"/>
      <c r="F381" s="65" t="s">
        <v>86</v>
      </c>
      <c r="G381" s="66" t="s">
        <v>434</v>
      </c>
      <c r="H381" s="67">
        <v>39</v>
      </c>
      <c r="I381" s="63" t="s">
        <v>862</v>
      </c>
    </row>
    <row r="382" spans="1:9" ht="15">
      <c r="A382" s="63" t="s">
        <v>891</v>
      </c>
      <c r="B382" s="64" t="s">
        <v>892</v>
      </c>
      <c r="C382" s="65" t="s">
        <v>86</v>
      </c>
      <c r="D382" s="65" t="s">
        <v>102</v>
      </c>
      <c r="E382" s="53"/>
      <c r="F382" s="65" t="s">
        <v>86</v>
      </c>
      <c r="G382" s="66" t="s">
        <v>361</v>
      </c>
      <c r="H382" s="67">
        <v>52</v>
      </c>
      <c r="I382" s="63" t="s">
        <v>862</v>
      </c>
    </row>
    <row r="383" spans="1:9" ht="15">
      <c r="A383" s="63" t="s">
        <v>893</v>
      </c>
      <c r="B383" s="64" t="s">
        <v>894</v>
      </c>
      <c r="C383" s="65" t="s">
        <v>86</v>
      </c>
      <c r="D383" s="65" t="s">
        <v>122</v>
      </c>
      <c r="E383" s="53"/>
      <c r="F383" s="65" t="s">
        <v>86</v>
      </c>
      <c r="G383" s="66" t="s">
        <v>326</v>
      </c>
      <c r="H383" s="67">
        <v>66</v>
      </c>
      <c r="I383" s="63" t="s">
        <v>862</v>
      </c>
    </row>
    <row r="384" spans="1:9" ht="15">
      <c r="A384" s="63" t="s">
        <v>895</v>
      </c>
      <c r="B384" s="64" t="s">
        <v>896</v>
      </c>
      <c r="C384" s="65" t="s">
        <v>85</v>
      </c>
      <c r="D384" s="65" t="s">
        <v>102</v>
      </c>
      <c r="E384" s="53"/>
      <c r="F384" s="65" t="s">
        <v>86</v>
      </c>
      <c r="G384" s="66" t="s">
        <v>326</v>
      </c>
      <c r="H384" s="67">
        <v>66</v>
      </c>
      <c r="I384" s="63" t="s">
        <v>862</v>
      </c>
    </row>
    <row r="385" spans="1:9" ht="15">
      <c r="A385" s="63" t="s">
        <v>897</v>
      </c>
      <c r="B385" s="64" t="s">
        <v>898</v>
      </c>
      <c r="C385" s="65" t="s">
        <v>85</v>
      </c>
      <c r="D385" s="65" t="s">
        <v>102</v>
      </c>
      <c r="E385" s="53"/>
      <c r="F385" s="65" t="s">
        <v>86</v>
      </c>
      <c r="G385" s="66" t="s">
        <v>899</v>
      </c>
      <c r="H385" s="67">
        <v>77</v>
      </c>
      <c r="I385" s="63" t="s">
        <v>862</v>
      </c>
    </row>
    <row r="386" spans="1:9" ht="15">
      <c r="A386" s="63" t="s">
        <v>900</v>
      </c>
      <c r="B386" s="64" t="s">
        <v>901</v>
      </c>
      <c r="C386" s="65" t="s">
        <v>86</v>
      </c>
      <c r="D386" s="65" t="s">
        <v>90</v>
      </c>
      <c r="E386" s="53"/>
      <c r="F386" s="65" t="s">
        <v>86</v>
      </c>
      <c r="G386" s="66" t="s">
        <v>207</v>
      </c>
      <c r="H386" s="67">
        <v>32</v>
      </c>
      <c r="I386" s="63" t="s">
        <v>862</v>
      </c>
    </row>
    <row r="387" spans="1:9" ht="15">
      <c r="A387" s="63" t="s">
        <v>902</v>
      </c>
      <c r="B387" s="64" t="s">
        <v>903</v>
      </c>
      <c r="C387" s="65" t="s">
        <v>85</v>
      </c>
      <c r="D387" s="65" t="s">
        <v>15</v>
      </c>
      <c r="E387" s="53"/>
      <c r="F387" s="65" t="s">
        <v>86</v>
      </c>
      <c r="G387" s="66" t="s">
        <v>151</v>
      </c>
      <c r="H387" s="67">
        <v>21</v>
      </c>
      <c r="I387" s="63" t="s">
        <v>862</v>
      </c>
    </row>
    <row r="388" spans="1:9" ht="15">
      <c r="A388" s="63" t="s">
        <v>904</v>
      </c>
      <c r="B388" s="64" t="s">
        <v>905</v>
      </c>
      <c r="C388" s="65" t="s">
        <v>86</v>
      </c>
      <c r="D388" s="65" t="s">
        <v>90</v>
      </c>
      <c r="E388" s="53"/>
      <c r="F388" s="65" t="s">
        <v>86</v>
      </c>
      <c r="G388" s="66" t="s">
        <v>175</v>
      </c>
      <c r="H388" s="67">
        <v>44</v>
      </c>
      <c r="I388" s="63" t="s">
        <v>862</v>
      </c>
    </row>
    <row r="389" spans="1:9" ht="15">
      <c r="A389" s="63" t="s">
        <v>906</v>
      </c>
      <c r="B389" s="64" t="s">
        <v>907</v>
      </c>
      <c r="C389" s="65" t="s">
        <v>85</v>
      </c>
      <c r="D389" s="65" t="s">
        <v>102</v>
      </c>
      <c r="E389" s="53"/>
      <c r="F389" s="65" t="s">
        <v>86</v>
      </c>
      <c r="G389" s="66" t="s">
        <v>650</v>
      </c>
      <c r="H389" s="67">
        <v>74</v>
      </c>
      <c r="I389" s="63" t="s">
        <v>862</v>
      </c>
    </row>
    <row r="390" spans="1:9" ht="15">
      <c r="A390" s="63" t="s">
        <v>908</v>
      </c>
      <c r="B390" s="64" t="s">
        <v>909</v>
      </c>
      <c r="C390" s="65" t="s">
        <v>85</v>
      </c>
      <c r="D390" s="65" t="s">
        <v>90</v>
      </c>
      <c r="E390" s="53"/>
      <c r="F390" s="65" t="s">
        <v>86</v>
      </c>
      <c r="G390" s="66" t="s">
        <v>151</v>
      </c>
      <c r="H390" s="67">
        <v>21</v>
      </c>
      <c r="I390" s="63" t="s">
        <v>862</v>
      </c>
    </row>
    <row r="391" spans="1:9" ht="15">
      <c r="A391" s="63" t="s">
        <v>910</v>
      </c>
      <c r="B391" s="64" t="s">
        <v>911</v>
      </c>
      <c r="C391" s="65" t="s">
        <v>85</v>
      </c>
      <c r="D391" s="65" t="s">
        <v>15</v>
      </c>
      <c r="E391" s="53"/>
      <c r="F391" s="65" t="s">
        <v>86</v>
      </c>
      <c r="G391" s="66" t="s">
        <v>151</v>
      </c>
      <c r="H391" s="67">
        <v>21</v>
      </c>
      <c r="I391" s="63" t="s">
        <v>862</v>
      </c>
    </row>
    <row r="392" spans="1:9" ht="15">
      <c r="A392" s="63" t="s">
        <v>912</v>
      </c>
      <c r="B392" s="64" t="s">
        <v>913</v>
      </c>
      <c r="C392" s="65" t="s">
        <v>85</v>
      </c>
      <c r="D392" s="65" t="s">
        <v>127</v>
      </c>
      <c r="E392" s="53"/>
      <c r="F392" s="65" t="s">
        <v>86</v>
      </c>
      <c r="G392" s="66" t="s">
        <v>313</v>
      </c>
      <c r="H392" s="67">
        <v>28</v>
      </c>
      <c r="I392" s="63" t="s">
        <v>862</v>
      </c>
    </row>
    <row r="393" spans="1:9" ht="15">
      <c r="A393" s="63" t="s">
        <v>914</v>
      </c>
      <c r="B393" s="64" t="s">
        <v>915</v>
      </c>
      <c r="C393" s="65" t="s">
        <v>85</v>
      </c>
      <c r="D393" s="65" t="s">
        <v>102</v>
      </c>
      <c r="E393" s="53"/>
      <c r="F393" s="65" t="s">
        <v>86</v>
      </c>
      <c r="G393" s="66" t="s">
        <v>338</v>
      </c>
      <c r="H393" s="67">
        <v>42</v>
      </c>
      <c r="I393" s="63" t="s">
        <v>862</v>
      </c>
    </row>
    <row r="394" spans="1:9" ht="15">
      <c r="A394" s="63" t="s">
        <v>916</v>
      </c>
      <c r="B394" s="64" t="s">
        <v>917</v>
      </c>
      <c r="C394" s="65" t="s">
        <v>86</v>
      </c>
      <c r="D394" s="65" t="s">
        <v>122</v>
      </c>
      <c r="E394" s="53"/>
      <c r="F394" s="65" t="s">
        <v>86</v>
      </c>
      <c r="G394" s="66" t="s">
        <v>326</v>
      </c>
      <c r="H394" s="67">
        <v>66</v>
      </c>
      <c r="I394" s="63" t="s">
        <v>862</v>
      </c>
    </row>
    <row r="395" spans="1:9" ht="15">
      <c r="A395" s="63" t="s">
        <v>918</v>
      </c>
      <c r="B395" s="64" t="s">
        <v>919</v>
      </c>
      <c r="C395" s="65" t="s">
        <v>85</v>
      </c>
      <c r="D395" s="65" t="s">
        <v>102</v>
      </c>
      <c r="E395" s="53"/>
      <c r="F395" s="65" t="s">
        <v>86</v>
      </c>
      <c r="G395" s="66" t="s">
        <v>397</v>
      </c>
      <c r="H395" s="67">
        <v>72</v>
      </c>
      <c r="I395" s="63" t="s">
        <v>862</v>
      </c>
    </row>
    <row r="396" spans="1:9" ht="15">
      <c r="A396" s="63" t="s">
        <v>920</v>
      </c>
      <c r="B396" s="64" t="s">
        <v>921</v>
      </c>
      <c r="C396" s="65" t="s">
        <v>86</v>
      </c>
      <c r="D396" s="65" t="s">
        <v>102</v>
      </c>
      <c r="E396" s="53"/>
      <c r="F396" s="65" t="s">
        <v>86</v>
      </c>
      <c r="G396" s="66" t="s">
        <v>922</v>
      </c>
      <c r="H396" s="67">
        <v>80</v>
      </c>
      <c r="I396" s="63" t="s">
        <v>862</v>
      </c>
    </row>
    <row r="397" spans="1:9" ht="15">
      <c r="A397" s="63" t="s">
        <v>923</v>
      </c>
      <c r="B397" s="64" t="s">
        <v>924</v>
      </c>
      <c r="C397" s="65" t="s">
        <v>85</v>
      </c>
      <c r="D397" s="65" t="s">
        <v>16</v>
      </c>
      <c r="E397" s="53"/>
      <c r="F397" s="65" t="s">
        <v>86</v>
      </c>
      <c r="G397" s="66" t="s">
        <v>635</v>
      </c>
      <c r="H397" s="67">
        <v>60</v>
      </c>
      <c r="I397" s="63" t="s">
        <v>862</v>
      </c>
    </row>
    <row r="398" spans="1:9" ht="15">
      <c r="A398" s="63" t="s">
        <v>925</v>
      </c>
      <c r="B398" s="64" t="s">
        <v>926</v>
      </c>
      <c r="C398" s="65" t="s">
        <v>85</v>
      </c>
      <c r="D398" s="65" t="s">
        <v>90</v>
      </c>
      <c r="E398" s="53"/>
      <c r="F398" s="65" t="s">
        <v>86</v>
      </c>
      <c r="G398" s="66" t="s">
        <v>466</v>
      </c>
      <c r="H398" s="67">
        <v>53</v>
      </c>
      <c r="I398" s="63" t="s">
        <v>862</v>
      </c>
    </row>
    <row r="399" spans="1:9" ht="15">
      <c r="A399" s="63" t="s">
        <v>927</v>
      </c>
      <c r="B399" s="64" t="s">
        <v>928</v>
      </c>
      <c r="C399" s="65" t="s">
        <v>85</v>
      </c>
      <c r="D399" s="65" t="s">
        <v>0</v>
      </c>
      <c r="E399" s="53"/>
      <c r="F399" s="65" t="s">
        <v>116</v>
      </c>
      <c r="G399" s="66" t="s">
        <v>167</v>
      </c>
      <c r="H399" s="67">
        <v>43</v>
      </c>
      <c r="I399" s="63" t="s">
        <v>862</v>
      </c>
    </row>
    <row r="400" spans="1:9" ht="15">
      <c r="A400" s="63" t="s">
        <v>929</v>
      </c>
      <c r="B400" s="64" t="s">
        <v>930</v>
      </c>
      <c r="C400" s="65" t="s">
        <v>86</v>
      </c>
      <c r="D400" s="65" t="s">
        <v>0</v>
      </c>
      <c r="E400" s="53"/>
      <c r="F400" s="65" t="s">
        <v>116</v>
      </c>
      <c r="G400" s="66" t="s">
        <v>187</v>
      </c>
      <c r="H400" s="67">
        <v>48</v>
      </c>
      <c r="I400" s="63" t="s">
        <v>862</v>
      </c>
    </row>
    <row r="401" spans="1:9" ht="15">
      <c r="A401" s="63" t="s">
        <v>931</v>
      </c>
      <c r="B401" s="64" t="s">
        <v>932</v>
      </c>
      <c r="C401" s="65" t="s">
        <v>85</v>
      </c>
      <c r="D401" s="65" t="s">
        <v>90</v>
      </c>
      <c r="E401" s="53"/>
      <c r="F401" s="65" t="s">
        <v>86</v>
      </c>
      <c r="G401" s="66" t="s">
        <v>194</v>
      </c>
      <c r="H401" s="67">
        <v>49</v>
      </c>
      <c r="I401" s="63" t="s">
        <v>862</v>
      </c>
    </row>
    <row r="402" spans="1:9" ht="15">
      <c r="A402" s="63" t="s">
        <v>933</v>
      </c>
      <c r="B402" s="64" t="s">
        <v>934</v>
      </c>
      <c r="C402" s="65" t="s">
        <v>85</v>
      </c>
      <c r="D402" s="65" t="s">
        <v>0</v>
      </c>
      <c r="E402" s="53"/>
      <c r="F402" s="65" t="s">
        <v>86</v>
      </c>
      <c r="G402" s="66" t="s">
        <v>151</v>
      </c>
      <c r="H402" s="67">
        <v>21</v>
      </c>
      <c r="I402" s="63" t="s">
        <v>862</v>
      </c>
    </row>
    <row r="403" spans="1:9" ht="15">
      <c r="A403" s="63" t="s">
        <v>935</v>
      </c>
      <c r="B403" s="64" t="s">
        <v>936</v>
      </c>
      <c r="C403" s="65" t="s">
        <v>85</v>
      </c>
      <c r="D403" s="65" t="s">
        <v>570</v>
      </c>
      <c r="E403" s="53"/>
      <c r="F403" s="65" t="s">
        <v>86</v>
      </c>
      <c r="G403" s="66" t="s">
        <v>937</v>
      </c>
      <c r="H403" s="67">
        <v>53</v>
      </c>
      <c r="I403" s="63" t="s">
        <v>862</v>
      </c>
    </row>
    <row r="404" spans="1:9" ht="15">
      <c r="A404" s="63" t="s">
        <v>938</v>
      </c>
      <c r="B404" s="64" t="s">
        <v>939</v>
      </c>
      <c r="C404" s="65" t="s">
        <v>86</v>
      </c>
      <c r="D404" s="65" t="s">
        <v>90</v>
      </c>
      <c r="E404" s="53"/>
      <c r="F404" s="65" t="s">
        <v>86</v>
      </c>
      <c r="G404" s="66" t="s">
        <v>148</v>
      </c>
      <c r="H404" s="67">
        <v>34</v>
      </c>
      <c r="I404" s="63" t="s">
        <v>862</v>
      </c>
    </row>
    <row r="405" spans="1:9" ht="15">
      <c r="A405" s="63" t="s">
        <v>940</v>
      </c>
      <c r="B405" s="64" t="s">
        <v>941</v>
      </c>
      <c r="C405" s="65" t="s">
        <v>85</v>
      </c>
      <c r="D405" s="65" t="s">
        <v>90</v>
      </c>
      <c r="E405" s="53"/>
      <c r="F405" s="65" t="s">
        <v>86</v>
      </c>
      <c r="G405" s="66" t="s">
        <v>194</v>
      </c>
      <c r="H405" s="67">
        <v>49</v>
      </c>
      <c r="I405" s="63" t="s">
        <v>862</v>
      </c>
    </row>
    <row r="406" spans="1:9" ht="15">
      <c r="A406" s="63" t="s">
        <v>942</v>
      </c>
      <c r="B406" s="64" t="s">
        <v>943</v>
      </c>
      <c r="C406" s="65" t="s">
        <v>85</v>
      </c>
      <c r="D406" s="65" t="s">
        <v>90</v>
      </c>
      <c r="E406" s="53"/>
      <c r="F406" s="65" t="s">
        <v>86</v>
      </c>
      <c r="G406" s="66" t="s">
        <v>245</v>
      </c>
      <c r="H406" s="67">
        <v>27</v>
      </c>
      <c r="I406" s="63" t="s">
        <v>862</v>
      </c>
    </row>
    <row r="407" spans="1:9" ht="15">
      <c r="A407" s="63" t="s">
        <v>944</v>
      </c>
      <c r="B407" s="64" t="s">
        <v>945</v>
      </c>
      <c r="C407" s="65" t="s">
        <v>85</v>
      </c>
      <c r="D407" s="65" t="s">
        <v>16</v>
      </c>
      <c r="E407" s="53"/>
      <c r="F407" s="65" t="s">
        <v>86</v>
      </c>
      <c r="G407" s="66" t="s">
        <v>250</v>
      </c>
      <c r="H407" s="67">
        <v>37</v>
      </c>
      <c r="I407" s="63" t="s">
        <v>862</v>
      </c>
    </row>
    <row r="408" spans="1:9" ht="15">
      <c r="A408" s="63" t="s">
        <v>946</v>
      </c>
      <c r="B408" s="64" t="s">
        <v>947</v>
      </c>
      <c r="C408" s="65" t="s">
        <v>85</v>
      </c>
      <c r="D408" s="65" t="s">
        <v>15</v>
      </c>
      <c r="E408" s="53"/>
      <c r="F408" s="65" t="s">
        <v>116</v>
      </c>
      <c r="G408" s="66" t="s">
        <v>194</v>
      </c>
      <c r="H408" s="67">
        <v>49</v>
      </c>
      <c r="I408" s="63" t="s">
        <v>862</v>
      </c>
    </row>
    <row r="409" spans="1:9" ht="15">
      <c r="A409" s="63" t="s">
        <v>948</v>
      </c>
      <c r="B409" s="64" t="s">
        <v>949</v>
      </c>
      <c r="C409" s="65" t="s">
        <v>85</v>
      </c>
      <c r="D409" s="65" t="s">
        <v>90</v>
      </c>
      <c r="E409" s="53"/>
      <c r="F409" s="65" t="s">
        <v>86</v>
      </c>
      <c r="G409" s="66" t="s">
        <v>434</v>
      </c>
      <c r="H409" s="67">
        <v>39</v>
      </c>
      <c r="I409" s="63" t="s">
        <v>862</v>
      </c>
    </row>
    <row r="410" spans="1:9" ht="15">
      <c r="A410" s="63" t="s">
        <v>950</v>
      </c>
      <c r="B410" s="64" t="s">
        <v>951</v>
      </c>
      <c r="C410" s="65" t="s">
        <v>85</v>
      </c>
      <c r="D410" s="65" t="s">
        <v>193</v>
      </c>
      <c r="E410" s="53"/>
      <c r="F410" s="65" t="s">
        <v>86</v>
      </c>
      <c r="G410" s="66" t="s">
        <v>144</v>
      </c>
      <c r="H410" s="67">
        <v>24</v>
      </c>
      <c r="I410" s="63" t="s">
        <v>862</v>
      </c>
    </row>
    <row r="411" spans="1:9" ht="15">
      <c r="A411" s="63" t="s">
        <v>952</v>
      </c>
      <c r="B411" s="64" t="s">
        <v>953</v>
      </c>
      <c r="C411" s="65" t="s">
        <v>85</v>
      </c>
      <c r="D411" s="65" t="s">
        <v>0</v>
      </c>
      <c r="E411" s="53"/>
      <c r="F411" s="65" t="s">
        <v>86</v>
      </c>
      <c r="G411" s="66" t="s">
        <v>250</v>
      </c>
      <c r="H411" s="67">
        <v>37</v>
      </c>
      <c r="I411" s="63" t="s">
        <v>862</v>
      </c>
    </row>
    <row r="412" spans="1:9" ht="15">
      <c r="A412" s="63" t="s">
        <v>954</v>
      </c>
      <c r="B412" s="64" t="s">
        <v>955</v>
      </c>
      <c r="C412" s="65" t="s">
        <v>85</v>
      </c>
      <c r="D412" s="65" t="s">
        <v>90</v>
      </c>
      <c r="E412" s="53"/>
      <c r="F412" s="65" t="s">
        <v>86</v>
      </c>
      <c r="G412" s="66" t="s">
        <v>151</v>
      </c>
      <c r="H412" s="67">
        <v>21</v>
      </c>
      <c r="I412" s="63" t="s">
        <v>862</v>
      </c>
    </row>
    <row r="413" spans="1:9" ht="15">
      <c r="A413" s="63" t="s">
        <v>956</v>
      </c>
      <c r="B413" s="64" t="s">
        <v>957</v>
      </c>
      <c r="C413" s="65" t="s">
        <v>85</v>
      </c>
      <c r="D413" s="65" t="s">
        <v>0</v>
      </c>
      <c r="E413" s="53"/>
      <c r="F413" s="65" t="s">
        <v>86</v>
      </c>
      <c r="G413" s="66" t="s">
        <v>194</v>
      </c>
      <c r="H413" s="67">
        <v>49</v>
      </c>
      <c r="I413" s="63" t="s">
        <v>862</v>
      </c>
    </row>
    <row r="414" spans="1:9" ht="15">
      <c r="A414" s="63" t="s">
        <v>958</v>
      </c>
      <c r="B414" s="64" t="s">
        <v>959</v>
      </c>
      <c r="C414" s="65" t="s">
        <v>85</v>
      </c>
      <c r="D414" s="65" t="s">
        <v>16</v>
      </c>
      <c r="E414" s="53"/>
      <c r="F414" s="65" t="s">
        <v>86</v>
      </c>
      <c r="G414" s="66" t="s">
        <v>252</v>
      </c>
      <c r="H414" s="67">
        <v>49</v>
      </c>
      <c r="I414" s="63" t="s">
        <v>862</v>
      </c>
    </row>
    <row r="415" spans="1:9" ht="15">
      <c r="A415" s="63" t="s">
        <v>960</v>
      </c>
      <c r="B415" s="64" t="s">
        <v>961</v>
      </c>
      <c r="C415" s="65" t="s">
        <v>85</v>
      </c>
      <c r="D415" s="65" t="s">
        <v>127</v>
      </c>
      <c r="E415" s="53"/>
      <c r="F415" s="65" t="s">
        <v>86</v>
      </c>
      <c r="G415" s="66" t="s">
        <v>313</v>
      </c>
      <c r="H415" s="67">
        <v>28</v>
      </c>
      <c r="I415" s="63" t="s">
        <v>862</v>
      </c>
    </row>
    <row r="416" spans="1:9" ht="15">
      <c r="A416" s="63" t="s">
        <v>962</v>
      </c>
      <c r="B416" s="64" t="s">
        <v>963</v>
      </c>
      <c r="C416" s="65" t="s">
        <v>86</v>
      </c>
      <c r="D416" s="65" t="s">
        <v>16</v>
      </c>
      <c r="E416" s="53"/>
      <c r="F416" s="65" t="s">
        <v>86</v>
      </c>
      <c r="G416" s="66" t="s">
        <v>257</v>
      </c>
      <c r="H416" s="67">
        <v>40</v>
      </c>
      <c r="I416" s="63" t="s">
        <v>862</v>
      </c>
    </row>
    <row r="417" spans="1:9" ht="15">
      <c r="A417" s="63" t="s">
        <v>964</v>
      </c>
      <c r="B417" s="64" t="s">
        <v>965</v>
      </c>
      <c r="C417" s="65" t="s">
        <v>85</v>
      </c>
      <c r="D417" s="65" t="s">
        <v>90</v>
      </c>
      <c r="E417" s="53"/>
      <c r="F417" s="65" t="s">
        <v>86</v>
      </c>
      <c r="G417" s="66" t="s">
        <v>253</v>
      </c>
      <c r="H417" s="67">
        <v>32</v>
      </c>
      <c r="I417" s="63" t="s">
        <v>862</v>
      </c>
    </row>
    <row r="418" spans="1:9" ht="15">
      <c r="A418" s="63" t="s">
        <v>966</v>
      </c>
      <c r="B418" s="64" t="s">
        <v>967</v>
      </c>
      <c r="C418" s="65" t="s">
        <v>85</v>
      </c>
      <c r="D418" s="65" t="s">
        <v>122</v>
      </c>
      <c r="E418" s="53"/>
      <c r="F418" s="65" t="s">
        <v>86</v>
      </c>
      <c r="G418" s="66" t="s">
        <v>588</v>
      </c>
      <c r="H418" s="67">
        <v>77</v>
      </c>
      <c r="I418" s="63" t="s">
        <v>862</v>
      </c>
    </row>
    <row r="419" spans="1:9" ht="15">
      <c r="A419" s="63" t="s">
        <v>968</v>
      </c>
      <c r="B419" s="64" t="s">
        <v>969</v>
      </c>
      <c r="C419" s="65" t="s">
        <v>85</v>
      </c>
      <c r="D419" s="65" t="s">
        <v>102</v>
      </c>
      <c r="E419" s="53"/>
      <c r="F419" s="65" t="s">
        <v>86</v>
      </c>
      <c r="G419" s="66" t="s">
        <v>187</v>
      </c>
      <c r="H419" s="67">
        <v>48</v>
      </c>
      <c r="I419" s="63" t="s">
        <v>862</v>
      </c>
    </row>
    <row r="420" spans="1:9" ht="15">
      <c r="A420" s="63" t="s">
        <v>970</v>
      </c>
      <c r="B420" s="64" t="s">
        <v>971</v>
      </c>
      <c r="C420" s="65" t="s">
        <v>85</v>
      </c>
      <c r="D420" s="65" t="s">
        <v>16</v>
      </c>
      <c r="E420" s="53"/>
      <c r="F420" s="65" t="s">
        <v>116</v>
      </c>
      <c r="G420" s="66" t="s">
        <v>488</v>
      </c>
      <c r="H420" s="67">
        <v>39</v>
      </c>
      <c r="I420" s="63" t="s">
        <v>862</v>
      </c>
    </row>
    <row r="421" spans="1:9" ht="15">
      <c r="A421" s="63" t="s">
        <v>972</v>
      </c>
      <c r="B421" s="64" t="s">
        <v>973</v>
      </c>
      <c r="C421" s="65" t="s">
        <v>85</v>
      </c>
      <c r="D421" s="65" t="s">
        <v>0</v>
      </c>
      <c r="E421" s="53"/>
      <c r="F421" s="65" t="s">
        <v>86</v>
      </c>
      <c r="G421" s="66" t="s">
        <v>434</v>
      </c>
      <c r="H421" s="67">
        <v>39</v>
      </c>
      <c r="I421" s="63" t="s">
        <v>862</v>
      </c>
    </row>
    <row r="422" spans="1:9" ht="15">
      <c r="A422" s="63" t="s">
        <v>974</v>
      </c>
      <c r="B422" s="64" t="s">
        <v>975</v>
      </c>
      <c r="C422" s="65" t="s">
        <v>85</v>
      </c>
      <c r="D422" s="65" t="s">
        <v>0</v>
      </c>
      <c r="E422" s="53"/>
      <c r="F422" s="65" t="s">
        <v>86</v>
      </c>
      <c r="G422" s="66" t="s">
        <v>296</v>
      </c>
      <c r="H422" s="67">
        <v>42</v>
      </c>
      <c r="I422" s="63" t="s">
        <v>862</v>
      </c>
    </row>
    <row r="423" spans="1:9" ht="15">
      <c r="A423" s="63" t="s">
        <v>976</v>
      </c>
      <c r="B423" s="64" t="s">
        <v>977</v>
      </c>
      <c r="C423" s="65" t="s">
        <v>85</v>
      </c>
      <c r="D423" s="65" t="s">
        <v>90</v>
      </c>
      <c r="E423" s="53"/>
      <c r="F423" s="65" t="s">
        <v>86</v>
      </c>
      <c r="G423" s="66" t="s">
        <v>148</v>
      </c>
      <c r="H423" s="67">
        <v>34</v>
      </c>
      <c r="I423" s="63" t="s">
        <v>862</v>
      </c>
    </row>
    <row r="424" spans="1:9" ht="15">
      <c r="A424" s="63" t="s">
        <v>978</v>
      </c>
      <c r="B424" s="64" t="s">
        <v>979</v>
      </c>
      <c r="C424" s="65" t="s">
        <v>85</v>
      </c>
      <c r="D424" s="65" t="s">
        <v>90</v>
      </c>
      <c r="E424" s="53"/>
      <c r="F424" s="65" t="s">
        <v>86</v>
      </c>
      <c r="G424" s="66" t="s">
        <v>162</v>
      </c>
      <c r="H424" s="67">
        <v>35</v>
      </c>
      <c r="I424" s="63" t="s">
        <v>862</v>
      </c>
    </row>
    <row r="425" spans="1:9" ht="15">
      <c r="A425" s="63" t="s">
        <v>980</v>
      </c>
      <c r="B425" s="64" t="s">
        <v>981</v>
      </c>
      <c r="C425" s="65" t="s">
        <v>86</v>
      </c>
      <c r="D425" s="65" t="s">
        <v>15</v>
      </c>
      <c r="E425" s="53"/>
      <c r="F425" s="65" t="s">
        <v>86</v>
      </c>
      <c r="G425" s="66" t="s">
        <v>488</v>
      </c>
      <c r="H425" s="67">
        <v>39</v>
      </c>
      <c r="I425" s="63" t="s">
        <v>982</v>
      </c>
    </row>
    <row r="426" spans="1:9" ht="15">
      <c r="A426" s="63" t="s">
        <v>983</v>
      </c>
      <c r="B426" s="64" t="s">
        <v>984</v>
      </c>
      <c r="C426" s="65" t="s">
        <v>86</v>
      </c>
      <c r="D426" s="65" t="s">
        <v>90</v>
      </c>
      <c r="E426" s="53"/>
      <c r="F426" s="65" t="s">
        <v>86</v>
      </c>
      <c r="G426" s="66" t="s">
        <v>466</v>
      </c>
      <c r="H426" s="67">
        <v>53</v>
      </c>
      <c r="I426" s="63" t="s">
        <v>982</v>
      </c>
    </row>
    <row r="427" spans="1:9" ht="15">
      <c r="A427" s="63" t="s">
        <v>985</v>
      </c>
      <c r="B427" s="64" t="s">
        <v>986</v>
      </c>
      <c r="C427" s="65" t="s">
        <v>85</v>
      </c>
      <c r="D427" s="65" t="s">
        <v>15</v>
      </c>
      <c r="E427" s="53"/>
      <c r="F427" s="65" t="s">
        <v>86</v>
      </c>
      <c r="G427" s="66" t="s">
        <v>218</v>
      </c>
      <c r="H427" s="67">
        <v>30</v>
      </c>
      <c r="I427" s="63" t="s">
        <v>982</v>
      </c>
    </row>
    <row r="428" spans="1:9" ht="15">
      <c r="A428" s="63" t="s">
        <v>987</v>
      </c>
      <c r="B428" s="64" t="s">
        <v>988</v>
      </c>
      <c r="C428" s="65" t="s">
        <v>85</v>
      </c>
      <c r="D428" s="65" t="s">
        <v>16</v>
      </c>
      <c r="E428" s="53"/>
      <c r="F428" s="65" t="s">
        <v>86</v>
      </c>
      <c r="G428" s="66" t="s">
        <v>194</v>
      </c>
      <c r="H428" s="67">
        <v>49</v>
      </c>
      <c r="I428" s="63" t="s">
        <v>982</v>
      </c>
    </row>
    <row r="429" spans="1:9" ht="15">
      <c r="A429" s="63" t="s">
        <v>989</v>
      </c>
      <c r="B429" s="64" t="s">
        <v>990</v>
      </c>
      <c r="C429" s="65" t="s">
        <v>85</v>
      </c>
      <c r="D429" s="65" t="s">
        <v>0</v>
      </c>
      <c r="E429" s="53"/>
      <c r="F429" s="65" t="s">
        <v>116</v>
      </c>
      <c r="G429" s="66" t="s">
        <v>485</v>
      </c>
      <c r="H429" s="67">
        <v>54</v>
      </c>
      <c r="I429" s="63" t="s">
        <v>982</v>
      </c>
    </row>
    <row r="430" spans="1:9" ht="15">
      <c r="A430" s="63" t="s">
        <v>991</v>
      </c>
      <c r="B430" s="64" t="s">
        <v>992</v>
      </c>
      <c r="C430" s="65" t="s">
        <v>85</v>
      </c>
      <c r="D430" s="65" t="s">
        <v>15</v>
      </c>
      <c r="E430" s="53"/>
      <c r="F430" s="65" t="s">
        <v>116</v>
      </c>
      <c r="G430" s="66" t="s">
        <v>190</v>
      </c>
      <c r="H430" s="67">
        <v>45</v>
      </c>
      <c r="I430" s="63" t="s">
        <v>982</v>
      </c>
    </row>
    <row r="431" spans="1:9" ht="15">
      <c r="A431" s="63" t="s">
        <v>993</v>
      </c>
      <c r="B431" s="64" t="s">
        <v>994</v>
      </c>
      <c r="C431" s="65" t="s">
        <v>85</v>
      </c>
      <c r="D431" s="65" t="s">
        <v>90</v>
      </c>
      <c r="E431" s="53"/>
      <c r="F431" s="65" t="s">
        <v>86</v>
      </c>
      <c r="G431" s="66" t="s">
        <v>151</v>
      </c>
      <c r="H431" s="67">
        <v>21</v>
      </c>
      <c r="I431" s="63" t="s">
        <v>982</v>
      </c>
    </row>
    <row r="432" spans="1:9" ht="15">
      <c r="A432" s="63" t="s">
        <v>995</v>
      </c>
      <c r="B432" s="64" t="s">
        <v>996</v>
      </c>
      <c r="C432" s="65" t="s">
        <v>85</v>
      </c>
      <c r="D432" s="65" t="s">
        <v>90</v>
      </c>
      <c r="E432" s="53"/>
      <c r="F432" s="65" t="s">
        <v>116</v>
      </c>
      <c r="G432" s="66" t="s">
        <v>296</v>
      </c>
      <c r="H432" s="67">
        <v>42</v>
      </c>
      <c r="I432" s="63" t="s">
        <v>982</v>
      </c>
    </row>
    <row r="433" spans="1:9" ht="15">
      <c r="A433" s="63" t="s">
        <v>997</v>
      </c>
      <c r="B433" s="64" t="s">
        <v>998</v>
      </c>
      <c r="C433" s="65" t="s">
        <v>85</v>
      </c>
      <c r="D433" s="65" t="s">
        <v>90</v>
      </c>
      <c r="E433" s="53"/>
      <c r="F433" s="65" t="s">
        <v>116</v>
      </c>
      <c r="G433" s="66" t="s">
        <v>406</v>
      </c>
      <c r="H433" s="67">
        <v>58</v>
      </c>
      <c r="I433" s="63" t="s">
        <v>982</v>
      </c>
    </row>
    <row r="434" spans="1:9" ht="15">
      <c r="A434" s="63" t="s">
        <v>999</v>
      </c>
      <c r="B434" s="64" t="s">
        <v>1000</v>
      </c>
      <c r="C434" s="65" t="s">
        <v>86</v>
      </c>
      <c r="D434" s="65" t="s">
        <v>90</v>
      </c>
      <c r="E434" s="53"/>
      <c r="F434" s="65" t="s">
        <v>86</v>
      </c>
      <c r="G434" s="66" t="s">
        <v>207</v>
      </c>
      <c r="H434" s="67">
        <v>32</v>
      </c>
      <c r="I434" s="63" t="s">
        <v>982</v>
      </c>
    </row>
    <row r="435" spans="1:9" ht="15">
      <c r="A435" s="63" t="s">
        <v>1001</v>
      </c>
      <c r="B435" s="64" t="s">
        <v>1002</v>
      </c>
      <c r="C435" s="65" t="s">
        <v>85</v>
      </c>
      <c r="D435" s="65" t="s">
        <v>0</v>
      </c>
      <c r="E435" s="53"/>
      <c r="F435" s="65" t="s">
        <v>116</v>
      </c>
      <c r="G435" s="66" t="s">
        <v>434</v>
      </c>
      <c r="H435" s="67">
        <v>39</v>
      </c>
      <c r="I435" s="63" t="s">
        <v>982</v>
      </c>
    </row>
    <row r="436" spans="1:9" ht="15">
      <c r="A436" s="63" t="s">
        <v>1003</v>
      </c>
      <c r="B436" s="64" t="s">
        <v>1004</v>
      </c>
      <c r="C436" s="65" t="s">
        <v>85</v>
      </c>
      <c r="D436" s="65" t="s">
        <v>15</v>
      </c>
      <c r="E436" s="53"/>
      <c r="F436" s="65" t="s">
        <v>116</v>
      </c>
      <c r="G436" s="66" t="s">
        <v>338</v>
      </c>
      <c r="H436" s="67">
        <v>42</v>
      </c>
      <c r="I436" s="63" t="s">
        <v>982</v>
      </c>
    </row>
    <row r="437" spans="1:9" ht="15">
      <c r="A437" s="63" t="s">
        <v>1005</v>
      </c>
      <c r="B437" s="64" t="s">
        <v>1006</v>
      </c>
      <c r="C437" s="65" t="s">
        <v>85</v>
      </c>
      <c r="D437" s="65" t="s">
        <v>0</v>
      </c>
      <c r="E437" s="53"/>
      <c r="F437" s="65" t="s">
        <v>116</v>
      </c>
      <c r="G437" s="66" t="s">
        <v>249</v>
      </c>
      <c r="H437" s="67">
        <v>56</v>
      </c>
      <c r="I437" s="63" t="s">
        <v>982</v>
      </c>
    </row>
    <row r="438" spans="1:9" ht="15">
      <c r="A438" s="63" t="s">
        <v>1007</v>
      </c>
      <c r="B438" s="64" t="s">
        <v>1008</v>
      </c>
      <c r="C438" s="65" t="s">
        <v>85</v>
      </c>
      <c r="D438" s="65" t="s">
        <v>0</v>
      </c>
      <c r="E438" s="53"/>
      <c r="F438" s="65" t="s">
        <v>116</v>
      </c>
      <c r="G438" s="66" t="s">
        <v>313</v>
      </c>
      <c r="H438" s="67">
        <v>28</v>
      </c>
      <c r="I438" s="63" t="s">
        <v>982</v>
      </c>
    </row>
    <row r="439" spans="1:9" ht="15">
      <c r="A439" s="63" t="s">
        <v>1009</v>
      </c>
      <c r="B439" s="64" t="s">
        <v>1010</v>
      </c>
      <c r="C439" s="65" t="s">
        <v>85</v>
      </c>
      <c r="D439" s="65" t="s">
        <v>16</v>
      </c>
      <c r="E439" s="53"/>
      <c r="F439" s="65" t="s">
        <v>86</v>
      </c>
      <c r="G439" s="66" t="s">
        <v>151</v>
      </c>
      <c r="H439" s="67">
        <v>21</v>
      </c>
      <c r="I439" s="63" t="s">
        <v>982</v>
      </c>
    </row>
    <row r="440" spans="1:9" ht="15">
      <c r="A440" s="63" t="s">
        <v>1011</v>
      </c>
      <c r="B440" s="64" t="s">
        <v>1012</v>
      </c>
      <c r="C440" s="65" t="s">
        <v>85</v>
      </c>
      <c r="D440" s="65" t="s">
        <v>0</v>
      </c>
      <c r="E440" s="53"/>
      <c r="F440" s="65" t="s">
        <v>86</v>
      </c>
      <c r="G440" s="66" t="s">
        <v>148</v>
      </c>
      <c r="H440" s="67">
        <v>34</v>
      </c>
      <c r="I440" s="63" t="s">
        <v>982</v>
      </c>
    </row>
    <row r="441" spans="1:9" ht="15">
      <c r="A441" s="63" t="s">
        <v>1013</v>
      </c>
      <c r="B441" s="64" t="s">
        <v>1014</v>
      </c>
      <c r="C441" s="65" t="s">
        <v>86</v>
      </c>
      <c r="D441" s="65" t="s">
        <v>15</v>
      </c>
      <c r="E441" s="53"/>
      <c r="F441" s="65" t="s">
        <v>86</v>
      </c>
      <c r="G441" s="66" t="s">
        <v>296</v>
      </c>
      <c r="H441" s="67">
        <v>42</v>
      </c>
      <c r="I441" s="63" t="s">
        <v>982</v>
      </c>
    </row>
    <row r="442" spans="1:9" ht="15">
      <c r="A442" s="63" t="s">
        <v>1015</v>
      </c>
      <c r="B442" s="64" t="s">
        <v>1016</v>
      </c>
      <c r="C442" s="65" t="s">
        <v>85</v>
      </c>
      <c r="D442" s="65" t="s">
        <v>15</v>
      </c>
      <c r="E442" s="53"/>
      <c r="F442" s="65" t="s">
        <v>116</v>
      </c>
      <c r="G442" s="66" t="s">
        <v>272</v>
      </c>
      <c r="H442" s="67">
        <v>51</v>
      </c>
      <c r="I442" s="63" t="s">
        <v>982</v>
      </c>
    </row>
    <row r="443" spans="1:9" ht="15">
      <c r="A443" s="63" t="s">
        <v>1017</v>
      </c>
      <c r="B443" s="64" t="s">
        <v>1018</v>
      </c>
      <c r="C443" s="65" t="s">
        <v>85</v>
      </c>
      <c r="D443" s="65" t="s">
        <v>90</v>
      </c>
      <c r="E443" s="53"/>
      <c r="F443" s="65" t="s">
        <v>86</v>
      </c>
      <c r="G443" s="66" t="s">
        <v>151</v>
      </c>
      <c r="H443" s="67">
        <v>21</v>
      </c>
      <c r="I443" s="63" t="s">
        <v>982</v>
      </c>
    </row>
    <row r="444" spans="1:9" ht="15">
      <c r="A444" s="63" t="s">
        <v>1019</v>
      </c>
      <c r="B444" s="64" t="s">
        <v>1020</v>
      </c>
      <c r="C444" s="65" t="s">
        <v>85</v>
      </c>
      <c r="D444" s="65" t="s">
        <v>16</v>
      </c>
      <c r="E444" s="53"/>
      <c r="F444" s="65" t="s">
        <v>86</v>
      </c>
      <c r="G444" s="66" t="s">
        <v>218</v>
      </c>
      <c r="H444" s="67">
        <v>30</v>
      </c>
      <c r="I444" s="63" t="s">
        <v>982</v>
      </c>
    </row>
    <row r="445" spans="1:9" ht="15">
      <c r="A445" s="63" t="s">
        <v>1021</v>
      </c>
      <c r="B445" s="64" t="s">
        <v>1022</v>
      </c>
      <c r="C445" s="65" t="s">
        <v>85</v>
      </c>
      <c r="D445" s="65" t="s">
        <v>90</v>
      </c>
      <c r="E445" s="53"/>
      <c r="F445" s="65" t="s">
        <v>86</v>
      </c>
      <c r="G445" s="66" t="s">
        <v>326</v>
      </c>
      <c r="H445" s="67">
        <v>66</v>
      </c>
      <c r="I445" s="63" t="s">
        <v>982</v>
      </c>
    </row>
    <row r="446" spans="1:9" ht="15">
      <c r="A446" s="63" t="s">
        <v>1023</v>
      </c>
      <c r="B446" s="64" t="s">
        <v>1024</v>
      </c>
      <c r="C446" s="65" t="s">
        <v>85</v>
      </c>
      <c r="D446" s="65" t="s">
        <v>90</v>
      </c>
      <c r="E446" s="53"/>
      <c r="F446" s="65" t="s">
        <v>116</v>
      </c>
      <c r="G446" s="66" t="s">
        <v>434</v>
      </c>
      <c r="H446" s="67">
        <v>39</v>
      </c>
      <c r="I446" s="63" t="s">
        <v>982</v>
      </c>
    </row>
    <row r="447" spans="1:9" ht="15">
      <c r="A447" s="63" t="s">
        <v>1025</v>
      </c>
      <c r="B447" s="64" t="s">
        <v>1026</v>
      </c>
      <c r="C447" s="65" t="s">
        <v>86</v>
      </c>
      <c r="D447" s="65" t="s">
        <v>15</v>
      </c>
      <c r="E447" s="53"/>
      <c r="F447" s="65" t="s">
        <v>116</v>
      </c>
      <c r="G447" s="66" t="s">
        <v>258</v>
      </c>
      <c r="H447" s="67">
        <v>47</v>
      </c>
      <c r="I447" s="63" t="s">
        <v>982</v>
      </c>
    </row>
    <row r="448" spans="1:9" ht="15">
      <c r="A448" s="63" t="s">
        <v>1027</v>
      </c>
      <c r="B448" s="64" t="s">
        <v>1028</v>
      </c>
      <c r="C448" s="65" t="s">
        <v>86</v>
      </c>
      <c r="D448" s="65" t="s">
        <v>90</v>
      </c>
      <c r="E448" s="53"/>
      <c r="F448" s="65" t="s">
        <v>86</v>
      </c>
      <c r="G448" s="66" t="s">
        <v>194</v>
      </c>
      <c r="H448" s="67">
        <v>49</v>
      </c>
      <c r="I448" s="63" t="s">
        <v>982</v>
      </c>
    </row>
    <row r="449" spans="1:9" ht="15">
      <c r="A449" s="63" t="s">
        <v>1029</v>
      </c>
      <c r="B449" s="64" t="s">
        <v>1030</v>
      </c>
      <c r="C449" s="65" t="s">
        <v>85</v>
      </c>
      <c r="D449" s="65" t="s">
        <v>0</v>
      </c>
      <c r="E449" s="53"/>
      <c r="F449" s="65" t="s">
        <v>86</v>
      </c>
      <c r="G449" s="66" t="s">
        <v>434</v>
      </c>
      <c r="H449" s="67">
        <v>39</v>
      </c>
      <c r="I449" s="63" t="s">
        <v>982</v>
      </c>
    </row>
    <row r="450" spans="1:9" ht="15">
      <c r="A450" s="63" t="s">
        <v>1031</v>
      </c>
      <c r="B450" s="64" t="s">
        <v>1032</v>
      </c>
      <c r="C450" s="65" t="s">
        <v>85</v>
      </c>
      <c r="D450" s="65" t="s">
        <v>0</v>
      </c>
      <c r="E450" s="53"/>
      <c r="F450" s="65" t="s">
        <v>116</v>
      </c>
      <c r="G450" s="66" t="s">
        <v>148</v>
      </c>
      <c r="H450" s="67">
        <v>34</v>
      </c>
      <c r="I450" s="63" t="s">
        <v>982</v>
      </c>
    </row>
    <row r="451" spans="1:9" ht="15">
      <c r="A451" s="63" t="s">
        <v>1033</v>
      </c>
      <c r="B451" s="64" t="s">
        <v>1034</v>
      </c>
      <c r="C451" s="65" t="s">
        <v>86</v>
      </c>
      <c r="D451" s="65" t="s">
        <v>0</v>
      </c>
      <c r="E451" s="53"/>
      <c r="F451" s="65" t="s">
        <v>116</v>
      </c>
      <c r="G451" s="66" t="s">
        <v>272</v>
      </c>
      <c r="H451" s="67">
        <v>51</v>
      </c>
      <c r="I451" s="63" t="s">
        <v>982</v>
      </c>
    </row>
    <row r="452" spans="1:9" ht="15">
      <c r="A452" s="63" t="s">
        <v>1035</v>
      </c>
      <c r="B452" s="64" t="s">
        <v>1036</v>
      </c>
      <c r="C452" s="65" t="s">
        <v>85</v>
      </c>
      <c r="D452" s="65" t="s">
        <v>90</v>
      </c>
      <c r="E452" s="53"/>
      <c r="F452" s="65" t="s">
        <v>116</v>
      </c>
      <c r="G452" s="66" t="s">
        <v>194</v>
      </c>
      <c r="H452" s="67">
        <v>49</v>
      </c>
      <c r="I452" s="63" t="s">
        <v>982</v>
      </c>
    </row>
    <row r="453" spans="1:9" ht="15">
      <c r="A453" s="63" t="s">
        <v>1037</v>
      </c>
      <c r="B453" s="64" t="s">
        <v>1038</v>
      </c>
      <c r="C453" s="65" t="s">
        <v>85</v>
      </c>
      <c r="D453" s="65" t="s">
        <v>0</v>
      </c>
      <c r="E453" s="53"/>
      <c r="F453" s="65" t="s">
        <v>86</v>
      </c>
      <c r="G453" s="66" t="s">
        <v>310</v>
      </c>
      <c r="H453" s="67">
        <v>55</v>
      </c>
      <c r="I453" s="63" t="s">
        <v>982</v>
      </c>
    </row>
    <row r="454" spans="1:9" ht="15">
      <c r="A454" s="63" t="s">
        <v>1039</v>
      </c>
      <c r="B454" s="64" t="s">
        <v>1040</v>
      </c>
      <c r="C454" s="65" t="s">
        <v>85</v>
      </c>
      <c r="D454" s="65" t="s">
        <v>90</v>
      </c>
      <c r="E454" s="53"/>
      <c r="F454" s="65" t="s">
        <v>116</v>
      </c>
      <c r="G454" s="66" t="s">
        <v>190</v>
      </c>
      <c r="H454" s="67">
        <v>45</v>
      </c>
      <c r="I454" s="63" t="s">
        <v>982</v>
      </c>
    </row>
    <row r="455" spans="1:9" ht="15">
      <c r="A455" s="63" t="s">
        <v>1041</v>
      </c>
      <c r="B455" s="64" t="s">
        <v>1042</v>
      </c>
      <c r="C455" s="65" t="s">
        <v>86</v>
      </c>
      <c r="D455" s="65" t="s">
        <v>0</v>
      </c>
      <c r="E455" s="53"/>
      <c r="F455" s="65" t="s">
        <v>116</v>
      </c>
      <c r="G455" s="66" t="s">
        <v>248</v>
      </c>
      <c r="H455" s="67">
        <v>51</v>
      </c>
      <c r="I455" s="63" t="s">
        <v>982</v>
      </c>
    </row>
    <row r="456" spans="1:9" ht="15">
      <c r="A456" s="63" t="s">
        <v>1043</v>
      </c>
      <c r="B456" s="64" t="s">
        <v>1044</v>
      </c>
      <c r="C456" s="65" t="s">
        <v>85</v>
      </c>
      <c r="D456" s="65" t="s">
        <v>0</v>
      </c>
      <c r="E456" s="53"/>
      <c r="F456" s="65" t="s">
        <v>86</v>
      </c>
      <c r="G456" s="66" t="s">
        <v>245</v>
      </c>
      <c r="H456" s="67">
        <v>27</v>
      </c>
      <c r="I456" s="63" t="s">
        <v>982</v>
      </c>
    </row>
    <row r="457" spans="1:9" ht="15">
      <c r="A457" s="63" t="s">
        <v>1045</v>
      </c>
      <c r="B457" s="64" t="s">
        <v>1046</v>
      </c>
      <c r="C457" s="65" t="s">
        <v>85</v>
      </c>
      <c r="D457" s="65" t="s">
        <v>15</v>
      </c>
      <c r="E457" s="53"/>
      <c r="F457" s="65" t="s">
        <v>116</v>
      </c>
      <c r="G457" s="66" t="s">
        <v>229</v>
      </c>
      <c r="H457" s="67">
        <v>28</v>
      </c>
      <c r="I457" s="63" t="s">
        <v>982</v>
      </c>
    </row>
    <row r="458" spans="1:9" ht="15">
      <c r="A458" s="63" t="s">
        <v>1047</v>
      </c>
      <c r="B458" s="64" t="s">
        <v>1048</v>
      </c>
      <c r="C458" s="65" t="s">
        <v>85</v>
      </c>
      <c r="D458" s="65" t="s">
        <v>0</v>
      </c>
      <c r="E458" s="53"/>
      <c r="F458" s="65" t="s">
        <v>86</v>
      </c>
      <c r="G458" s="66" t="s">
        <v>154</v>
      </c>
      <c r="H458" s="67">
        <v>29</v>
      </c>
      <c r="I458" s="63" t="s">
        <v>982</v>
      </c>
    </row>
    <row r="459" spans="1:9" ht="15">
      <c r="A459" s="63" t="s">
        <v>1049</v>
      </c>
      <c r="B459" s="64" t="s">
        <v>1050</v>
      </c>
      <c r="C459" s="65" t="s">
        <v>85</v>
      </c>
      <c r="D459" s="65" t="s">
        <v>0</v>
      </c>
      <c r="E459" s="53"/>
      <c r="F459" s="65" t="s">
        <v>86</v>
      </c>
      <c r="G459" s="66" t="s">
        <v>187</v>
      </c>
      <c r="H459" s="67">
        <v>48</v>
      </c>
      <c r="I459" s="63" t="s">
        <v>982</v>
      </c>
    </row>
    <row r="460" spans="1:9" ht="15">
      <c r="A460" s="63" t="s">
        <v>1051</v>
      </c>
      <c r="B460" s="64" t="s">
        <v>1052</v>
      </c>
      <c r="C460" s="65" t="s">
        <v>85</v>
      </c>
      <c r="D460" s="65" t="s">
        <v>90</v>
      </c>
      <c r="E460" s="53"/>
      <c r="F460" s="65" t="s">
        <v>86</v>
      </c>
      <c r="G460" s="66" t="s">
        <v>1053</v>
      </c>
      <c r="H460" s="67">
        <v>17</v>
      </c>
      <c r="I460" s="63" t="s">
        <v>982</v>
      </c>
    </row>
    <row r="461" spans="1:9" ht="15">
      <c r="A461" s="63" t="s">
        <v>1054</v>
      </c>
      <c r="B461" s="64" t="s">
        <v>1055</v>
      </c>
      <c r="C461" s="65" t="s">
        <v>86</v>
      </c>
      <c r="D461" s="65" t="s">
        <v>90</v>
      </c>
      <c r="E461" s="53"/>
      <c r="F461" s="65" t="s">
        <v>86</v>
      </c>
      <c r="G461" s="66" t="s">
        <v>175</v>
      </c>
      <c r="H461" s="67">
        <v>44</v>
      </c>
      <c r="I461" s="63" t="s">
        <v>982</v>
      </c>
    </row>
    <row r="462" spans="1:9" ht="15">
      <c r="A462" s="63" t="s">
        <v>1056</v>
      </c>
      <c r="B462" s="64" t="s">
        <v>1057</v>
      </c>
      <c r="C462" s="65" t="s">
        <v>85</v>
      </c>
      <c r="D462" s="65" t="s">
        <v>90</v>
      </c>
      <c r="E462" s="53"/>
      <c r="F462" s="65" t="s">
        <v>86</v>
      </c>
      <c r="G462" s="66" t="s">
        <v>245</v>
      </c>
      <c r="H462" s="67">
        <v>27</v>
      </c>
      <c r="I462" s="63" t="s">
        <v>982</v>
      </c>
    </row>
    <row r="463" spans="1:9" ht="15">
      <c r="A463" s="63" t="s">
        <v>1058</v>
      </c>
      <c r="B463" s="64" t="s">
        <v>1059</v>
      </c>
      <c r="C463" s="65" t="s">
        <v>85</v>
      </c>
      <c r="D463" s="65" t="s">
        <v>0</v>
      </c>
      <c r="E463" s="53"/>
      <c r="F463" s="65" t="s">
        <v>116</v>
      </c>
      <c r="G463" s="66" t="s">
        <v>151</v>
      </c>
      <c r="H463" s="67">
        <v>21</v>
      </c>
      <c r="I463" s="63" t="s">
        <v>982</v>
      </c>
    </row>
    <row r="464" spans="1:9" ht="15">
      <c r="A464" s="63" t="s">
        <v>1060</v>
      </c>
      <c r="B464" s="64" t="s">
        <v>1061</v>
      </c>
      <c r="C464" s="65" t="s">
        <v>85</v>
      </c>
      <c r="D464" s="65" t="s">
        <v>0</v>
      </c>
      <c r="E464" s="53"/>
      <c r="F464" s="65" t="s">
        <v>116</v>
      </c>
      <c r="G464" s="66" t="s">
        <v>254</v>
      </c>
      <c r="H464" s="67">
        <v>41</v>
      </c>
      <c r="I464" s="63" t="s">
        <v>982</v>
      </c>
    </row>
    <row r="465" spans="1:9" ht="15">
      <c r="A465" s="63" t="s">
        <v>1062</v>
      </c>
      <c r="B465" s="64" t="s">
        <v>1063</v>
      </c>
      <c r="C465" s="65" t="s">
        <v>85</v>
      </c>
      <c r="D465" s="65" t="s">
        <v>0</v>
      </c>
      <c r="E465" s="53"/>
      <c r="F465" s="65" t="s">
        <v>86</v>
      </c>
      <c r="G465" s="66" t="s">
        <v>434</v>
      </c>
      <c r="H465" s="67">
        <v>39</v>
      </c>
      <c r="I465" s="63" t="s">
        <v>982</v>
      </c>
    </row>
    <row r="466" spans="1:9" ht="15">
      <c r="A466" s="63" t="s">
        <v>1064</v>
      </c>
      <c r="B466" s="64" t="s">
        <v>1065</v>
      </c>
      <c r="C466" s="65" t="s">
        <v>86</v>
      </c>
      <c r="D466" s="65" t="s">
        <v>90</v>
      </c>
      <c r="E466" s="53"/>
      <c r="F466" s="65" t="s">
        <v>86</v>
      </c>
      <c r="G466" s="66" t="s">
        <v>555</v>
      </c>
      <c r="H466" s="67">
        <v>56</v>
      </c>
      <c r="I466" s="63" t="s">
        <v>982</v>
      </c>
    </row>
    <row r="467" spans="1:9" ht="15">
      <c r="A467" s="63" t="s">
        <v>1066</v>
      </c>
      <c r="B467" s="64" t="s">
        <v>1067</v>
      </c>
      <c r="C467" s="65" t="s">
        <v>85</v>
      </c>
      <c r="D467" s="65" t="s">
        <v>0</v>
      </c>
      <c r="E467" s="53"/>
      <c r="F467" s="65" t="s">
        <v>86</v>
      </c>
      <c r="G467" s="66" t="s">
        <v>224</v>
      </c>
      <c r="H467" s="67">
        <v>38</v>
      </c>
      <c r="I467" s="63" t="s">
        <v>982</v>
      </c>
    </row>
    <row r="468" spans="1:9" ht="15">
      <c r="A468" s="63" t="s">
        <v>1068</v>
      </c>
      <c r="B468" s="64" t="s">
        <v>1069</v>
      </c>
      <c r="C468" s="65" t="s">
        <v>85</v>
      </c>
      <c r="D468" s="65" t="s">
        <v>90</v>
      </c>
      <c r="E468" s="53"/>
      <c r="F468" s="65" t="s">
        <v>86</v>
      </c>
      <c r="G468" s="66" t="s">
        <v>151</v>
      </c>
      <c r="H468" s="67">
        <v>21</v>
      </c>
      <c r="I468" s="63" t="s">
        <v>982</v>
      </c>
    </row>
    <row r="469" spans="1:9" ht="15">
      <c r="A469" s="63" t="s">
        <v>1070</v>
      </c>
      <c r="B469" s="64" t="s">
        <v>1071</v>
      </c>
      <c r="C469" s="65" t="s">
        <v>86</v>
      </c>
      <c r="D469" s="65" t="s">
        <v>0</v>
      </c>
      <c r="E469" s="53"/>
      <c r="F469" s="65" t="s">
        <v>116</v>
      </c>
      <c r="G469" s="66" t="s">
        <v>167</v>
      </c>
      <c r="H469" s="67">
        <v>43</v>
      </c>
      <c r="I469" s="63" t="s">
        <v>982</v>
      </c>
    </row>
    <row r="470" spans="1:9" ht="15">
      <c r="A470" s="63" t="s">
        <v>1072</v>
      </c>
      <c r="B470" s="64" t="s">
        <v>1073</v>
      </c>
      <c r="C470" s="65" t="s">
        <v>85</v>
      </c>
      <c r="D470" s="65" t="s">
        <v>16</v>
      </c>
      <c r="E470" s="53"/>
      <c r="F470" s="65" t="s">
        <v>116</v>
      </c>
      <c r="G470" s="66" t="s">
        <v>154</v>
      </c>
      <c r="H470" s="67">
        <v>29</v>
      </c>
      <c r="I470" s="63" t="s">
        <v>982</v>
      </c>
    </row>
    <row r="471" spans="1:9" ht="15">
      <c r="A471" s="63" t="s">
        <v>1074</v>
      </c>
      <c r="B471" s="64" t="s">
        <v>1075</v>
      </c>
      <c r="C471" s="65" t="s">
        <v>85</v>
      </c>
      <c r="D471" s="65" t="s">
        <v>90</v>
      </c>
      <c r="E471" s="53"/>
      <c r="F471" s="65" t="s">
        <v>86</v>
      </c>
      <c r="G471" s="66" t="s">
        <v>175</v>
      </c>
      <c r="H471" s="67">
        <v>44</v>
      </c>
      <c r="I471" s="63" t="s">
        <v>982</v>
      </c>
    </row>
    <row r="472" spans="1:9" ht="15">
      <c r="A472" s="63" t="s">
        <v>1076</v>
      </c>
      <c r="B472" s="64" t="s">
        <v>1077</v>
      </c>
      <c r="C472" s="65" t="s">
        <v>85</v>
      </c>
      <c r="D472" s="65" t="s">
        <v>0</v>
      </c>
      <c r="E472" s="53"/>
      <c r="F472" s="65" t="s">
        <v>116</v>
      </c>
      <c r="G472" s="66" t="s">
        <v>672</v>
      </c>
      <c r="H472" s="67">
        <v>25</v>
      </c>
      <c r="I472" s="63" t="s">
        <v>982</v>
      </c>
    </row>
    <row r="473" spans="1:9" ht="15">
      <c r="A473" s="63" t="s">
        <v>1078</v>
      </c>
      <c r="B473" s="64" t="s">
        <v>1079</v>
      </c>
      <c r="C473" s="65" t="s">
        <v>85</v>
      </c>
      <c r="D473" s="65" t="s">
        <v>90</v>
      </c>
      <c r="E473" s="53"/>
      <c r="F473" s="65" t="s">
        <v>86</v>
      </c>
      <c r="G473" s="66" t="s">
        <v>218</v>
      </c>
      <c r="H473" s="67">
        <v>30</v>
      </c>
      <c r="I473" s="63" t="s">
        <v>982</v>
      </c>
    </row>
    <row r="474" spans="1:9" ht="15">
      <c r="A474" s="63" t="s">
        <v>1080</v>
      </c>
      <c r="B474" s="64" t="s">
        <v>1081</v>
      </c>
      <c r="C474" s="65" t="s">
        <v>85</v>
      </c>
      <c r="D474" s="65" t="s">
        <v>16</v>
      </c>
      <c r="E474" s="53"/>
      <c r="F474" s="65" t="s">
        <v>86</v>
      </c>
      <c r="G474" s="66" t="s">
        <v>493</v>
      </c>
      <c r="H474" s="67">
        <v>44</v>
      </c>
      <c r="I474" s="63" t="s">
        <v>982</v>
      </c>
    </row>
    <row r="475" spans="1:9" ht="15">
      <c r="A475" s="63" t="s">
        <v>1082</v>
      </c>
      <c r="B475" s="64" t="s">
        <v>1083</v>
      </c>
      <c r="C475" s="65" t="s">
        <v>85</v>
      </c>
      <c r="D475" s="65" t="s">
        <v>102</v>
      </c>
      <c r="E475" s="53"/>
      <c r="F475" s="65" t="s">
        <v>86</v>
      </c>
      <c r="G475" s="66" t="s">
        <v>338</v>
      </c>
      <c r="H475" s="67">
        <v>42</v>
      </c>
      <c r="I475" s="63" t="s">
        <v>1084</v>
      </c>
    </row>
    <row r="476" spans="1:9" ht="15">
      <c r="A476" s="63" t="s">
        <v>1085</v>
      </c>
      <c r="B476" s="64" t="s">
        <v>1086</v>
      </c>
      <c r="C476" s="65" t="s">
        <v>86</v>
      </c>
      <c r="D476" s="65" t="s">
        <v>122</v>
      </c>
      <c r="E476" s="53"/>
      <c r="F476" s="65" t="s">
        <v>86</v>
      </c>
      <c r="G476" s="66" t="s">
        <v>1087</v>
      </c>
      <c r="H476" s="67">
        <v>80</v>
      </c>
      <c r="I476" s="63" t="s">
        <v>1084</v>
      </c>
    </row>
    <row r="477" spans="1:9" ht="15">
      <c r="A477" s="63" t="s">
        <v>1088</v>
      </c>
      <c r="B477" s="64" t="s">
        <v>1089</v>
      </c>
      <c r="C477" s="65" t="s">
        <v>86</v>
      </c>
      <c r="D477" s="65" t="s">
        <v>119</v>
      </c>
      <c r="E477" s="53"/>
      <c r="F477" s="65" t="s">
        <v>86</v>
      </c>
      <c r="G477" s="66" t="s">
        <v>1090</v>
      </c>
      <c r="H477" s="67">
        <v>80</v>
      </c>
      <c r="I477" s="63" t="s">
        <v>1084</v>
      </c>
    </row>
    <row r="478" spans="1:9" ht="15">
      <c r="A478" s="63" t="s">
        <v>1091</v>
      </c>
      <c r="B478" s="64" t="s">
        <v>1092</v>
      </c>
      <c r="C478" s="65" t="s">
        <v>85</v>
      </c>
      <c r="D478" s="65" t="s">
        <v>127</v>
      </c>
      <c r="E478" s="53"/>
      <c r="F478" s="65" t="s">
        <v>86</v>
      </c>
      <c r="G478" s="66" t="s">
        <v>313</v>
      </c>
      <c r="H478" s="67">
        <v>28</v>
      </c>
      <c r="I478" s="63" t="s">
        <v>1084</v>
      </c>
    </row>
    <row r="479" spans="1:9" ht="15">
      <c r="A479" s="63" t="s">
        <v>1093</v>
      </c>
      <c r="B479" s="64" t="s">
        <v>1094</v>
      </c>
      <c r="C479" s="65" t="s">
        <v>85</v>
      </c>
      <c r="D479" s="65" t="s">
        <v>127</v>
      </c>
      <c r="E479" s="53"/>
      <c r="F479" s="65" t="s">
        <v>86</v>
      </c>
      <c r="G479" s="66" t="s">
        <v>194</v>
      </c>
      <c r="H479" s="67">
        <v>49</v>
      </c>
      <c r="I479" s="63" t="s">
        <v>1084</v>
      </c>
    </row>
    <row r="480" spans="1:9" ht="15">
      <c r="A480" s="63" t="s">
        <v>1095</v>
      </c>
      <c r="B480" s="64" t="s">
        <v>1096</v>
      </c>
      <c r="C480" s="65" t="s">
        <v>85</v>
      </c>
      <c r="D480" s="65" t="s">
        <v>570</v>
      </c>
      <c r="E480" s="53"/>
      <c r="F480" s="65" t="s">
        <v>86</v>
      </c>
      <c r="G480" s="66" t="s">
        <v>434</v>
      </c>
      <c r="H480" s="67">
        <v>39</v>
      </c>
      <c r="I480" s="63" t="s">
        <v>1084</v>
      </c>
    </row>
    <row r="481" spans="1:9" ht="15">
      <c r="A481" s="63" t="s">
        <v>1097</v>
      </c>
      <c r="B481" s="64" t="s">
        <v>1098</v>
      </c>
      <c r="C481" s="65" t="s">
        <v>85</v>
      </c>
      <c r="D481" s="65" t="s">
        <v>119</v>
      </c>
      <c r="E481" s="53"/>
      <c r="F481" s="65" t="s">
        <v>86</v>
      </c>
      <c r="G481" s="66" t="s">
        <v>1099</v>
      </c>
      <c r="H481" s="67">
        <v>80</v>
      </c>
      <c r="I481" s="63" t="s">
        <v>1084</v>
      </c>
    </row>
    <row r="482" spans="1:9" ht="15">
      <c r="A482" s="63" t="s">
        <v>1100</v>
      </c>
      <c r="B482" s="64" t="s">
        <v>1101</v>
      </c>
      <c r="C482" s="65" t="s">
        <v>85</v>
      </c>
      <c r="D482" s="65" t="s">
        <v>102</v>
      </c>
      <c r="E482" s="53"/>
      <c r="F482" s="65" t="s">
        <v>86</v>
      </c>
      <c r="G482" s="66" t="s">
        <v>1102</v>
      </c>
      <c r="H482" s="67">
        <v>80</v>
      </c>
      <c r="I482" s="63" t="s">
        <v>1084</v>
      </c>
    </row>
    <row r="483" spans="1:9" ht="15">
      <c r="A483" s="63" t="s">
        <v>1103</v>
      </c>
      <c r="B483" s="64" t="s">
        <v>1104</v>
      </c>
      <c r="C483" s="65" t="s">
        <v>85</v>
      </c>
      <c r="D483" s="65" t="s">
        <v>570</v>
      </c>
      <c r="E483" s="53"/>
      <c r="F483" s="65" t="s">
        <v>86</v>
      </c>
      <c r="G483" s="66" t="s">
        <v>224</v>
      </c>
      <c r="H483" s="67">
        <v>38</v>
      </c>
      <c r="I483" s="63" t="s">
        <v>1084</v>
      </c>
    </row>
    <row r="484" spans="1:9" ht="15">
      <c r="A484" s="63" t="s">
        <v>1105</v>
      </c>
      <c r="B484" s="64" t="s">
        <v>1106</v>
      </c>
      <c r="C484" s="65" t="s">
        <v>85</v>
      </c>
      <c r="D484" s="65" t="s">
        <v>119</v>
      </c>
      <c r="E484" s="53"/>
      <c r="F484" s="65" t="s">
        <v>86</v>
      </c>
      <c r="G484" s="66" t="s">
        <v>1107</v>
      </c>
      <c r="H484" s="67">
        <v>80</v>
      </c>
      <c r="I484" s="63" t="s">
        <v>1084</v>
      </c>
    </row>
    <row r="485" spans="1:9" ht="15">
      <c r="A485" s="63" t="s">
        <v>1108</v>
      </c>
      <c r="B485" s="64" t="s">
        <v>1109</v>
      </c>
      <c r="C485" s="65" t="s">
        <v>85</v>
      </c>
      <c r="D485" s="65" t="s">
        <v>102</v>
      </c>
      <c r="E485" s="53"/>
      <c r="F485" s="65" t="s">
        <v>86</v>
      </c>
      <c r="G485" s="66" t="s">
        <v>240</v>
      </c>
      <c r="H485" s="67">
        <v>58</v>
      </c>
      <c r="I485" s="63" t="s">
        <v>1084</v>
      </c>
    </row>
    <row r="486" spans="1:9" ht="15">
      <c r="A486" s="63" t="s">
        <v>1110</v>
      </c>
      <c r="B486" s="64" t="s">
        <v>1111</v>
      </c>
      <c r="C486" s="65" t="s">
        <v>85</v>
      </c>
      <c r="D486" s="65" t="s">
        <v>122</v>
      </c>
      <c r="E486" s="53"/>
      <c r="F486" s="65" t="s">
        <v>86</v>
      </c>
      <c r="G486" s="66" t="s">
        <v>546</v>
      </c>
      <c r="H486" s="67">
        <v>71</v>
      </c>
      <c r="I486" s="63" t="s">
        <v>1084</v>
      </c>
    </row>
    <row r="487" spans="1:9" ht="15">
      <c r="A487" s="63" t="s">
        <v>1112</v>
      </c>
      <c r="B487" s="64" t="s">
        <v>1113</v>
      </c>
      <c r="C487" s="65" t="s">
        <v>86</v>
      </c>
      <c r="D487" s="65" t="s">
        <v>119</v>
      </c>
      <c r="E487" s="53"/>
      <c r="F487" s="65" t="s">
        <v>86</v>
      </c>
      <c r="G487" s="66" t="s">
        <v>1090</v>
      </c>
      <c r="H487" s="67">
        <v>80</v>
      </c>
      <c r="I487" s="63" t="s">
        <v>1084</v>
      </c>
    </row>
    <row r="488" spans="1:9" ht="15">
      <c r="A488" s="63" t="s">
        <v>1114</v>
      </c>
      <c r="B488" s="64" t="s">
        <v>1115</v>
      </c>
      <c r="C488" s="65" t="s">
        <v>85</v>
      </c>
      <c r="D488" s="65" t="s">
        <v>119</v>
      </c>
      <c r="E488" s="53"/>
      <c r="F488" s="65" t="s">
        <v>86</v>
      </c>
      <c r="G488" s="66" t="s">
        <v>1116</v>
      </c>
      <c r="H488" s="67">
        <v>70</v>
      </c>
      <c r="I488" s="63" t="s">
        <v>1084</v>
      </c>
    </row>
    <row r="489" spans="1:9" ht="15">
      <c r="A489" s="63" t="s">
        <v>1117</v>
      </c>
      <c r="B489" s="64" t="s">
        <v>1118</v>
      </c>
      <c r="C489" s="65" t="s">
        <v>86</v>
      </c>
      <c r="D489" s="65" t="s">
        <v>102</v>
      </c>
      <c r="E489" s="53"/>
      <c r="F489" s="65" t="s">
        <v>86</v>
      </c>
      <c r="G489" s="66" t="s">
        <v>252</v>
      </c>
      <c r="H489" s="67">
        <v>49</v>
      </c>
      <c r="I489" s="63" t="s">
        <v>1084</v>
      </c>
    </row>
    <row r="490" spans="1:9" ht="15">
      <c r="A490" s="63" t="s">
        <v>1119</v>
      </c>
      <c r="B490" s="64" t="s">
        <v>1120</v>
      </c>
      <c r="C490" s="65" t="s">
        <v>86</v>
      </c>
      <c r="D490" s="65" t="s">
        <v>570</v>
      </c>
      <c r="E490" s="53"/>
      <c r="F490" s="65" t="s">
        <v>86</v>
      </c>
      <c r="G490" s="66" t="s">
        <v>167</v>
      </c>
      <c r="H490" s="67">
        <v>43</v>
      </c>
      <c r="I490" s="63" t="s">
        <v>1084</v>
      </c>
    </row>
    <row r="491" spans="1:9" ht="15">
      <c r="A491" s="63" t="s">
        <v>1121</v>
      </c>
      <c r="B491" s="64" t="s">
        <v>1122</v>
      </c>
      <c r="C491" s="65" t="s">
        <v>85</v>
      </c>
      <c r="D491" s="65" t="s">
        <v>127</v>
      </c>
      <c r="E491" s="53"/>
      <c r="F491" s="65" t="s">
        <v>86</v>
      </c>
      <c r="G491" s="66" t="s">
        <v>493</v>
      </c>
      <c r="H491" s="67">
        <v>44</v>
      </c>
      <c r="I491" s="63" t="s">
        <v>1084</v>
      </c>
    </row>
    <row r="492" spans="1:9" ht="15">
      <c r="A492" s="63" t="s">
        <v>1123</v>
      </c>
      <c r="B492" s="64" t="s">
        <v>1124</v>
      </c>
      <c r="C492" s="65" t="s">
        <v>85</v>
      </c>
      <c r="D492" s="65" t="s">
        <v>122</v>
      </c>
      <c r="E492" s="53"/>
      <c r="F492" s="65" t="s">
        <v>86</v>
      </c>
      <c r="G492" s="66" t="s">
        <v>1125</v>
      </c>
      <c r="H492" s="67">
        <v>79</v>
      </c>
      <c r="I492" s="63" t="s">
        <v>1084</v>
      </c>
    </row>
    <row r="493" spans="1:9" ht="15">
      <c r="A493" s="63" t="s">
        <v>1126</v>
      </c>
      <c r="B493" s="64" t="s">
        <v>1127</v>
      </c>
      <c r="C493" s="65" t="s">
        <v>85</v>
      </c>
      <c r="D493" s="65" t="s">
        <v>127</v>
      </c>
      <c r="E493" s="53"/>
      <c r="F493" s="65" t="s">
        <v>86</v>
      </c>
      <c r="G493" s="66" t="s">
        <v>488</v>
      </c>
      <c r="H493" s="67">
        <v>39</v>
      </c>
      <c r="I493" s="63" t="s">
        <v>1128</v>
      </c>
    </row>
    <row r="494" spans="1:9" ht="15">
      <c r="A494" s="63" t="s">
        <v>1129</v>
      </c>
      <c r="B494" s="64" t="s">
        <v>1130</v>
      </c>
      <c r="C494" s="65" t="s">
        <v>85</v>
      </c>
      <c r="D494" s="65" t="s">
        <v>193</v>
      </c>
      <c r="E494" s="53"/>
      <c r="F494" s="65" t="s">
        <v>86</v>
      </c>
      <c r="G494" s="66" t="s">
        <v>151</v>
      </c>
      <c r="H494" s="67">
        <v>21</v>
      </c>
      <c r="I494" s="63" t="s">
        <v>1128</v>
      </c>
    </row>
    <row r="495" spans="1:9" ht="15">
      <c r="A495" s="63" t="s">
        <v>1131</v>
      </c>
      <c r="B495" s="64" t="s">
        <v>1132</v>
      </c>
      <c r="C495" s="65" t="s">
        <v>86</v>
      </c>
      <c r="D495" s="65" t="s">
        <v>127</v>
      </c>
      <c r="E495" s="53"/>
      <c r="F495" s="65" t="s">
        <v>86</v>
      </c>
      <c r="G495" s="66" t="s">
        <v>187</v>
      </c>
      <c r="H495" s="67">
        <v>48</v>
      </c>
      <c r="I495" s="63" t="s">
        <v>1128</v>
      </c>
    </row>
    <row r="496" spans="1:9" ht="15">
      <c r="A496" s="63" t="s">
        <v>1133</v>
      </c>
      <c r="B496" s="64" t="s">
        <v>1134</v>
      </c>
      <c r="C496" s="65" t="s">
        <v>86</v>
      </c>
      <c r="D496" s="65" t="s">
        <v>127</v>
      </c>
      <c r="E496" s="53"/>
      <c r="F496" s="65" t="s">
        <v>86</v>
      </c>
      <c r="G496" s="66" t="s">
        <v>224</v>
      </c>
      <c r="H496" s="67">
        <v>38</v>
      </c>
      <c r="I496" s="63" t="s">
        <v>1128</v>
      </c>
    </row>
    <row r="497" spans="1:9" ht="15">
      <c r="A497" s="63" t="s">
        <v>1135</v>
      </c>
      <c r="B497" s="64" t="s">
        <v>1136</v>
      </c>
      <c r="C497" s="65" t="s">
        <v>85</v>
      </c>
      <c r="D497" s="65" t="s">
        <v>102</v>
      </c>
      <c r="E497" s="53"/>
      <c r="F497" s="65" t="s">
        <v>86</v>
      </c>
      <c r="G497" s="66" t="s">
        <v>248</v>
      </c>
      <c r="H497" s="67">
        <v>51</v>
      </c>
      <c r="I497" s="63" t="s">
        <v>1128</v>
      </c>
    </row>
    <row r="498" spans="1:9" ht="15">
      <c r="A498" s="63" t="s">
        <v>1137</v>
      </c>
      <c r="B498" s="64" t="s">
        <v>1138</v>
      </c>
      <c r="C498" s="65" t="s">
        <v>85</v>
      </c>
      <c r="D498" s="65" t="s">
        <v>570</v>
      </c>
      <c r="E498" s="53"/>
      <c r="F498" s="65" t="s">
        <v>86</v>
      </c>
      <c r="G498" s="66" t="s">
        <v>151</v>
      </c>
      <c r="H498" s="67">
        <v>21</v>
      </c>
      <c r="I498" s="63" t="s">
        <v>1128</v>
      </c>
    </row>
    <row r="499" spans="1:9" ht="15">
      <c r="A499" s="63" t="s">
        <v>1139</v>
      </c>
      <c r="B499" s="64" t="s">
        <v>1140</v>
      </c>
      <c r="C499" s="65" t="s">
        <v>86</v>
      </c>
      <c r="D499" s="65" t="s">
        <v>127</v>
      </c>
      <c r="E499" s="53"/>
      <c r="F499" s="65" t="s">
        <v>86</v>
      </c>
      <c r="G499" s="66" t="s">
        <v>571</v>
      </c>
      <c r="H499" s="67">
        <v>62</v>
      </c>
      <c r="I499" s="63" t="s">
        <v>1128</v>
      </c>
    </row>
    <row r="500" spans="1:9" ht="15">
      <c r="A500" s="63" t="s">
        <v>1141</v>
      </c>
      <c r="B500" s="64" t="s">
        <v>1142</v>
      </c>
      <c r="C500" s="65" t="s">
        <v>86</v>
      </c>
      <c r="D500" s="65" t="s">
        <v>127</v>
      </c>
      <c r="E500" s="53"/>
      <c r="F500" s="65" t="s">
        <v>86</v>
      </c>
      <c r="G500" s="66" t="s">
        <v>181</v>
      </c>
      <c r="H500" s="67">
        <v>59</v>
      </c>
      <c r="I500" s="63" t="s">
        <v>1143</v>
      </c>
    </row>
    <row r="501" spans="1:9" ht="15">
      <c r="A501" s="63" t="s">
        <v>1144</v>
      </c>
      <c r="B501" s="64" t="s">
        <v>1145</v>
      </c>
      <c r="C501" s="65" t="s">
        <v>85</v>
      </c>
      <c r="D501" s="65" t="s">
        <v>193</v>
      </c>
      <c r="E501" s="53"/>
      <c r="F501" s="65" t="s">
        <v>86</v>
      </c>
      <c r="G501" s="66" t="s">
        <v>555</v>
      </c>
      <c r="H501" s="67">
        <v>56</v>
      </c>
      <c r="I501" s="63" t="s">
        <v>1143</v>
      </c>
    </row>
    <row r="502" spans="1:9" ht="15">
      <c r="A502" s="63" t="s">
        <v>1146</v>
      </c>
      <c r="B502" s="64" t="s">
        <v>1147</v>
      </c>
      <c r="C502" s="65" t="s">
        <v>86</v>
      </c>
      <c r="D502" s="65" t="s">
        <v>127</v>
      </c>
      <c r="E502" s="53"/>
      <c r="F502" s="65" t="s">
        <v>86</v>
      </c>
      <c r="G502" s="66" t="s">
        <v>326</v>
      </c>
      <c r="H502" s="67">
        <v>66</v>
      </c>
      <c r="I502" s="63" t="s">
        <v>1143</v>
      </c>
    </row>
    <row r="503" spans="1:9" ht="15">
      <c r="A503" s="63" t="s">
        <v>1148</v>
      </c>
      <c r="B503" s="64" t="s">
        <v>1149</v>
      </c>
      <c r="C503" s="65" t="s">
        <v>86</v>
      </c>
      <c r="D503" s="65" t="s">
        <v>127</v>
      </c>
      <c r="E503" s="53"/>
      <c r="F503" s="65" t="s">
        <v>86</v>
      </c>
      <c r="G503" s="66" t="s">
        <v>175</v>
      </c>
      <c r="H503" s="67">
        <v>44</v>
      </c>
      <c r="I503" s="63" t="s">
        <v>1143</v>
      </c>
    </row>
    <row r="504" spans="1:9" ht="15">
      <c r="A504" s="63" t="s">
        <v>1150</v>
      </c>
      <c r="B504" s="64" t="s">
        <v>1151</v>
      </c>
      <c r="C504" s="65" t="s">
        <v>85</v>
      </c>
      <c r="D504" s="65" t="s">
        <v>102</v>
      </c>
      <c r="E504" s="53"/>
      <c r="F504" s="65" t="s">
        <v>86</v>
      </c>
      <c r="G504" s="66" t="s">
        <v>1116</v>
      </c>
      <c r="H504" s="67">
        <v>70</v>
      </c>
      <c r="I504" s="63" t="s">
        <v>1143</v>
      </c>
    </row>
    <row r="505" spans="1:9" ht="15">
      <c r="A505" s="63" t="s">
        <v>1152</v>
      </c>
      <c r="B505" s="64" t="s">
        <v>1153</v>
      </c>
      <c r="C505" s="65" t="s">
        <v>85</v>
      </c>
      <c r="D505" s="65" t="s">
        <v>570</v>
      </c>
      <c r="E505" s="53"/>
      <c r="F505" s="65" t="s">
        <v>86</v>
      </c>
      <c r="G505" s="66" t="s">
        <v>207</v>
      </c>
      <c r="H505" s="67">
        <v>32</v>
      </c>
      <c r="I505" s="63" t="s">
        <v>1143</v>
      </c>
    </row>
    <row r="506" spans="1:9" ht="15">
      <c r="A506" s="63" t="s">
        <v>1154</v>
      </c>
      <c r="B506" s="64" t="s">
        <v>1155</v>
      </c>
      <c r="C506" s="65" t="s">
        <v>85</v>
      </c>
      <c r="D506" s="65" t="s">
        <v>127</v>
      </c>
      <c r="E506" s="53"/>
      <c r="F506" s="65" t="s">
        <v>86</v>
      </c>
      <c r="G506" s="66" t="s">
        <v>1156</v>
      </c>
      <c r="H506" s="67">
        <v>74</v>
      </c>
      <c r="I506" s="63" t="s">
        <v>1143</v>
      </c>
    </row>
    <row r="507" spans="1:9" ht="15">
      <c r="A507" s="63" t="s">
        <v>1157</v>
      </c>
      <c r="B507" s="64" t="s">
        <v>1158</v>
      </c>
      <c r="C507" s="65" t="s">
        <v>85</v>
      </c>
      <c r="D507" s="65" t="s">
        <v>193</v>
      </c>
      <c r="F507" s="65" t="s">
        <v>86</v>
      </c>
      <c r="G507" s="66" t="s">
        <v>1159</v>
      </c>
      <c r="H507" s="67">
        <v>18</v>
      </c>
      <c r="I507" s="63" t="s">
        <v>1143</v>
      </c>
    </row>
    <row r="508" spans="1:9" ht="15">
      <c r="A508" s="63" t="s">
        <v>1160</v>
      </c>
      <c r="B508" s="64" t="s">
        <v>1161</v>
      </c>
      <c r="C508" s="65" t="s">
        <v>85</v>
      </c>
      <c r="D508" s="65" t="s">
        <v>90</v>
      </c>
      <c r="F508" s="65" t="s">
        <v>86</v>
      </c>
      <c r="G508" s="66" t="s">
        <v>159</v>
      </c>
      <c r="H508" s="67">
        <v>46</v>
      </c>
      <c r="I508" s="63" t="s">
        <v>1162</v>
      </c>
    </row>
    <row r="509" spans="1:9" ht="15">
      <c r="A509" s="63" t="s">
        <v>1163</v>
      </c>
      <c r="B509" s="64" t="s">
        <v>1164</v>
      </c>
      <c r="C509" s="65" t="s">
        <v>86</v>
      </c>
      <c r="D509" s="65" t="s">
        <v>90</v>
      </c>
      <c r="F509" s="65" t="s">
        <v>86</v>
      </c>
      <c r="G509" s="66" t="s">
        <v>310</v>
      </c>
      <c r="H509" s="67">
        <v>55</v>
      </c>
      <c r="I509" s="63" t="s">
        <v>1162</v>
      </c>
    </row>
    <row r="510" spans="1:9" ht="15">
      <c r="A510" s="63" t="s">
        <v>1165</v>
      </c>
      <c r="B510" s="64" t="s">
        <v>1166</v>
      </c>
      <c r="C510" s="65" t="s">
        <v>85</v>
      </c>
      <c r="D510" s="65" t="s">
        <v>90</v>
      </c>
      <c r="F510" s="65" t="s">
        <v>86</v>
      </c>
      <c r="G510" s="66" t="s">
        <v>937</v>
      </c>
      <c r="H510" s="67">
        <v>53</v>
      </c>
      <c r="I510" s="63" t="s">
        <v>1162</v>
      </c>
    </row>
    <row r="511" spans="1:9" ht="15">
      <c r="A511" s="63" t="s">
        <v>1167</v>
      </c>
      <c r="B511" s="64" t="s">
        <v>1168</v>
      </c>
      <c r="C511" s="65" t="s">
        <v>86</v>
      </c>
      <c r="D511" s="65" t="s">
        <v>90</v>
      </c>
      <c r="F511" s="65" t="s">
        <v>86</v>
      </c>
      <c r="G511" s="66" t="s">
        <v>194</v>
      </c>
      <c r="H511" s="67">
        <v>49</v>
      </c>
      <c r="I511" s="63" t="s">
        <v>1162</v>
      </c>
    </row>
    <row r="512" spans="1:9" ht="15">
      <c r="A512" s="63" t="s">
        <v>1169</v>
      </c>
      <c r="B512" s="64" t="s">
        <v>1170</v>
      </c>
      <c r="C512" s="65" t="s">
        <v>85</v>
      </c>
      <c r="D512" s="65" t="s">
        <v>90</v>
      </c>
      <c r="F512" s="65" t="s">
        <v>86</v>
      </c>
      <c r="G512" s="66" t="s">
        <v>151</v>
      </c>
      <c r="H512" s="67">
        <v>21</v>
      </c>
      <c r="I512" s="63" t="s">
        <v>1162</v>
      </c>
    </row>
    <row r="513" spans="1:9" ht="15">
      <c r="A513" s="63" t="s">
        <v>1171</v>
      </c>
      <c r="B513" s="64" t="s">
        <v>1172</v>
      </c>
      <c r="C513" s="65" t="s">
        <v>86</v>
      </c>
      <c r="D513" s="65" t="s">
        <v>0</v>
      </c>
      <c r="F513" s="65" t="s">
        <v>86</v>
      </c>
      <c r="G513" s="66" t="s">
        <v>406</v>
      </c>
      <c r="H513" s="67">
        <v>58</v>
      </c>
      <c r="I513" s="63" t="s">
        <v>1162</v>
      </c>
    </row>
    <row r="514" spans="1:9" ht="15">
      <c r="A514" s="63" t="s">
        <v>1173</v>
      </c>
      <c r="B514" s="64" t="s">
        <v>1174</v>
      </c>
      <c r="C514" s="65" t="s">
        <v>85</v>
      </c>
      <c r="D514" s="65" t="s">
        <v>90</v>
      </c>
      <c r="F514" s="65" t="s">
        <v>86</v>
      </c>
      <c r="G514" s="66" t="s">
        <v>296</v>
      </c>
      <c r="H514" s="67">
        <v>42</v>
      </c>
      <c r="I514" s="63" t="s">
        <v>1162</v>
      </c>
    </row>
    <row r="515" spans="1:9" ht="15">
      <c r="A515" s="63" t="s">
        <v>1175</v>
      </c>
      <c r="B515" s="64" t="s">
        <v>1176</v>
      </c>
      <c r="C515" s="65" t="s">
        <v>85</v>
      </c>
      <c r="D515" s="65" t="s">
        <v>90</v>
      </c>
      <c r="F515" s="65" t="s">
        <v>86</v>
      </c>
      <c r="G515" s="66" t="s">
        <v>277</v>
      </c>
      <c r="H515" s="67">
        <v>37</v>
      </c>
      <c r="I515" s="63" t="s">
        <v>1162</v>
      </c>
    </row>
    <row r="516" spans="1:9" ht="15">
      <c r="A516" s="63" t="s">
        <v>1177</v>
      </c>
      <c r="B516" s="64" t="s">
        <v>1178</v>
      </c>
      <c r="C516" s="65" t="s">
        <v>86</v>
      </c>
      <c r="D516" s="65" t="s">
        <v>0</v>
      </c>
      <c r="F516" s="65" t="s">
        <v>86</v>
      </c>
      <c r="G516" s="66" t="s">
        <v>410</v>
      </c>
      <c r="H516" s="67">
        <v>63</v>
      </c>
      <c r="I516" s="63" t="s">
        <v>1162</v>
      </c>
    </row>
    <row r="517" spans="1:9" ht="15">
      <c r="A517" s="63" t="s">
        <v>1179</v>
      </c>
      <c r="B517" s="64" t="s">
        <v>1180</v>
      </c>
      <c r="C517" s="65" t="s">
        <v>86</v>
      </c>
      <c r="D517" s="65" t="s">
        <v>90</v>
      </c>
      <c r="F517" s="65" t="s">
        <v>86</v>
      </c>
      <c r="G517" s="66" t="s">
        <v>469</v>
      </c>
      <c r="H517" s="67">
        <v>57</v>
      </c>
      <c r="I517" s="63" t="s">
        <v>1162</v>
      </c>
    </row>
    <row r="518" spans="1:9" ht="15">
      <c r="A518" s="63" t="s">
        <v>1181</v>
      </c>
      <c r="B518" s="64" t="s">
        <v>1182</v>
      </c>
      <c r="C518" s="65" t="s">
        <v>85</v>
      </c>
      <c r="D518" s="65" t="s">
        <v>90</v>
      </c>
      <c r="F518" s="65" t="s">
        <v>86</v>
      </c>
      <c r="G518" s="66" t="s">
        <v>257</v>
      </c>
      <c r="H518" s="67">
        <v>40</v>
      </c>
      <c r="I518" s="63" t="s">
        <v>1162</v>
      </c>
    </row>
    <row r="519" spans="1:9" ht="15">
      <c r="A519" s="63" t="s">
        <v>1183</v>
      </c>
      <c r="B519" s="64" t="s">
        <v>1184</v>
      </c>
      <c r="C519" s="65" t="s">
        <v>85</v>
      </c>
      <c r="D519" s="65" t="s">
        <v>90</v>
      </c>
      <c r="F519" s="65" t="s">
        <v>86</v>
      </c>
      <c r="G519" s="66" t="s">
        <v>1185</v>
      </c>
      <c r="H519" s="67">
        <v>67</v>
      </c>
      <c r="I519" s="63" t="s">
        <v>1162</v>
      </c>
    </row>
    <row r="520" spans="1:9" ht="15">
      <c r="A520" s="63" t="s">
        <v>1186</v>
      </c>
      <c r="B520" s="64" t="s">
        <v>1187</v>
      </c>
      <c r="C520" s="65" t="s">
        <v>86</v>
      </c>
      <c r="D520" s="65" t="s">
        <v>90</v>
      </c>
      <c r="F520" s="65" t="s">
        <v>86</v>
      </c>
      <c r="G520" s="66" t="s">
        <v>1188</v>
      </c>
      <c r="H520" s="67">
        <v>79</v>
      </c>
      <c r="I520" s="63" t="s">
        <v>1162</v>
      </c>
    </row>
    <row r="521" spans="1:9" ht="15">
      <c r="A521" s="63" t="s">
        <v>1189</v>
      </c>
      <c r="B521" s="64" t="s">
        <v>1190</v>
      </c>
      <c r="C521" s="65" t="s">
        <v>85</v>
      </c>
      <c r="D521" s="65" t="s">
        <v>570</v>
      </c>
      <c r="F521" s="65" t="s">
        <v>86</v>
      </c>
      <c r="G521" s="66" t="s">
        <v>937</v>
      </c>
      <c r="H521" s="67">
        <v>53</v>
      </c>
      <c r="I521" s="63" t="s">
        <v>1162</v>
      </c>
    </row>
    <row r="522" spans="1:9" ht="15">
      <c r="A522" s="63" t="s">
        <v>1191</v>
      </c>
      <c r="B522" s="64" t="s">
        <v>1192</v>
      </c>
      <c r="C522" s="65" t="s">
        <v>85</v>
      </c>
      <c r="D522" s="65" t="s">
        <v>90</v>
      </c>
      <c r="F522" s="65" t="s">
        <v>86</v>
      </c>
      <c r="G522" s="66" t="s">
        <v>493</v>
      </c>
      <c r="H522" s="67">
        <v>44</v>
      </c>
      <c r="I522" s="63" t="s">
        <v>1162</v>
      </c>
    </row>
    <row r="523" spans="1:9" ht="15">
      <c r="A523" s="63" t="s">
        <v>1193</v>
      </c>
      <c r="B523" s="64" t="s">
        <v>1194</v>
      </c>
      <c r="C523" s="65" t="s">
        <v>85</v>
      </c>
      <c r="D523" s="65" t="s">
        <v>15</v>
      </c>
      <c r="F523" s="65" t="s">
        <v>86</v>
      </c>
      <c r="G523" s="66" t="s">
        <v>434</v>
      </c>
      <c r="H523" s="67">
        <v>39</v>
      </c>
      <c r="I523" s="63" t="s">
        <v>1162</v>
      </c>
    </row>
    <row r="524" spans="1:9" ht="15">
      <c r="A524" s="63" t="s">
        <v>1195</v>
      </c>
      <c r="B524" s="64" t="s">
        <v>1196</v>
      </c>
      <c r="C524" s="65" t="s">
        <v>86</v>
      </c>
      <c r="D524" s="65" t="s">
        <v>90</v>
      </c>
      <c r="F524" s="65" t="s">
        <v>86</v>
      </c>
      <c r="G524" s="66" t="s">
        <v>194</v>
      </c>
      <c r="H524" s="67">
        <v>49</v>
      </c>
      <c r="I524" s="63" t="s">
        <v>1162</v>
      </c>
    </row>
    <row r="525" spans="1:9" ht="15">
      <c r="A525" s="63" t="s">
        <v>1197</v>
      </c>
      <c r="B525" s="64" t="s">
        <v>1198</v>
      </c>
      <c r="C525" s="65" t="s">
        <v>85</v>
      </c>
      <c r="D525" s="65" t="s">
        <v>90</v>
      </c>
      <c r="F525" s="65" t="s">
        <v>86</v>
      </c>
      <c r="G525" s="66" t="s">
        <v>555</v>
      </c>
      <c r="H525" s="67">
        <v>56</v>
      </c>
      <c r="I525" s="63" t="s">
        <v>1162</v>
      </c>
    </row>
    <row r="526" spans="1:9" ht="15">
      <c r="A526" s="63" t="s">
        <v>1199</v>
      </c>
      <c r="B526" s="64" t="s">
        <v>1200</v>
      </c>
      <c r="C526" s="65" t="s">
        <v>85</v>
      </c>
      <c r="D526" s="65" t="s">
        <v>0</v>
      </c>
      <c r="F526" s="65" t="s">
        <v>86</v>
      </c>
      <c r="G526" s="66" t="s">
        <v>190</v>
      </c>
      <c r="H526" s="67">
        <v>45</v>
      </c>
      <c r="I526" s="63" t="s">
        <v>1162</v>
      </c>
    </row>
    <row r="527" spans="1:9" ht="15">
      <c r="A527" s="63" t="s">
        <v>1201</v>
      </c>
      <c r="B527" s="64" t="s">
        <v>1202</v>
      </c>
      <c r="C527" s="65" t="s">
        <v>85</v>
      </c>
      <c r="D527" s="65" t="s">
        <v>90</v>
      </c>
      <c r="F527" s="65" t="s">
        <v>86</v>
      </c>
      <c r="G527" s="66" t="s">
        <v>151</v>
      </c>
      <c r="H527" s="67">
        <v>21</v>
      </c>
      <c r="I527" s="63" t="s">
        <v>1203</v>
      </c>
    </row>
    <row r="528" spans="1:9" ht="15">
      <c r="A528" s="63" t="s">
        <v>1204</v>
      </c>
      <c r="B528" s="64" t="s">
        <v>1205</v>
      </c>
      <c r="C528" s="65" t="s">
        <v>85</v>
      </c>
      <c r="D528" s="65" t="s">
        <v>90</v>
      </c>
      <c r="F528" s="65" t="s">
        <v>86</v>
      </c>
      <c r="G528" s="66" t="s">
        <v>218</v>
      </c>
      <c r="H528" s="67">
        <v>30</v>
      </c>
      <c r="I528" s="63" t="s">
        <v>1203</v>
      </c>
    </row>
    <row r="529" spans="1:9" ht="15">
      <c r="A529" s="63" t="s">
        <v>1206</v>
      </c>
      <c r="B529" s="64" t="s">
        <v>1207</v>
      </c>
      <c r="C529" s="65" t="s">
        <v>85</v>
      </c>
      <c r="D529" s="65" t="s">
        <v>90</v>
      </c>
      <c r="F529" s="65" t="s">
        <v>86</v>
      </c>
      <c r="G529" s="66" t="s">
        <v>151</v>
      </c>
      <c r="H529" s="67">
        <v>21</v>
      </c>
      <c r="I529" s="63" t="s">
        <v>1203</v>
      </c>
    </row>
    <row r="530" spans="1:9" ht="15">
      <c r="A530" s="63" t="s">
        <v>1208</v>
      </c>
      <c r="B530" s="64" t="s">
        <v>1209</v>
      </c>
      <c r="C530" s="65" t="s">
        <v>85</v>
      </c>
      <c r="D530" s="65" t="s">
        <v>16</v>
      </c>
      <c r="F530" s="65" t="s">
        <v>86</v>
      </c>
      <c r="G530" s="66" t="s">
        <v>187</v>
      </c>
      <c r="H530" s="67">
        <v>48</v>
      </c>
      <c r="I530" s="63" t="s">
        <v>1203</v>
      </c>
    </row>
    <row r="531" spans="1:9" ht="15">
      <c r="A531" s="63" t="s">
        <v>1210</v>
      </c>
      <c r="B531" s="64" t="s">
        <v>1211</v>
      </c>
      <c r="C531" s="65" t="s">
        <v>85</v>
      </c>
      <c r="D531" s="65" t="s">
        <v>90</v>
      </c>
      <c r="F531" s="65" t="s">
        <v>86</v>
      </c>
      <c r="G531" s="66" t="s">
        <v>229</v>
      </c>
      <c r="H531" s="67">
        <v>28</v>
      </c>
      <c r="I531" s="63" t="s">
        <v>1203</v>
      </c>
    </row>
    <row r="532" spans="1:9" ht="15">
      <c r="A532" s="63" t="s">
        <v>1212</v>
      </c>
      <c r="B532" s="64" t="s">
        <v>1213</v>
      </c>
      <c r="C532" s="65" t="s">
        <v>85</v>
      </c>
      <c r="D532" s="65" t="s">
        <v>0</v>
      </c>
      <c r="F532" s="65" t="s">
        <v>86</v>
      </c>
      <c r="G532" s="66" t="s">
        <v>194</v>
      </c>
      <c r="H532" s="67">
        <v>49</v>
      </c>
      <c r="I532" s="63" t="s">
        <v>1203</v>
      </c>
    </row>
    <row r="533" spans="1:9" ht="15">
      <c r="A533" s="63" t="s">
        <v>1214</v>
      </c>
      <c r="B533" s="64" t="s">
        <v>1215</v>
      </c>
      <c r="C533" s="65" t="s">
        <v>85</v>
      </c>
      <c r="D533" s="65" t="s">
        <v>0</v>
      </c>
      <c r="F533" s="65" t="s">
        <v>86</v>
      </c>
      <c r="G533" s="66" t="s">
        <v>224</v>
      </c>
      <c r="H533" s="67">
        <v>38</v>
      </c>
      <c r="I533" s="63" t="s">
        <v>1203</v>
      </c>
    </row>
    <row r="534" spans="1:9" ht="15">
      <c r="A534" s="63" t="s">
        <v>1216</v>
      </c>
      <c r="B534" s="64" t="s">
        <v>1217</v>
      </c>
      <c r="C534" s="65" t="s">
        <v>85</v>
      </c>
      <c r="D534" s="65" t="s">
        <v>0</v>
      </c>
      <c r="F534" s="65" t="s">
        <v>86</v>
      </c>
      <c r="G534" s="66" t="s">
        <v>257</v>
      </c>
      <c r="H534" s="67">
        <v>40</v>
      </c>
      <c r="I534" s="63" t="s">
        <v>1203</v>
      </c>
    </row>
    <row r="535" spans="1:9" ht="15">
      <c r="A535" s="63" t="s">
        <v>1218</v>
      </c>
      <c r="B535" s="64" t="s">
        <v>1219</v>
      </c>
      <c r="C535" s="65" t="s">
        <v>85</v>
      </c>
      <c r="D535" s="65" t="s">
        <v>90</v>
      </c>
      <c r="F535" s="65" t="s">
        <v>86</v>
      </c>
      <c r="G535" s="66" t="s">
        <v>403</v>
      </c>
      <c r="H535" s="67">
        <v>30</v>
      </c>
      <c r="I535" s="63" t="s">
        <v>1203</v>
      </c>
    </row>
    <row r="536" spans="1:9" ht="15">
      <c r="A536" s="63" t="s">
        <v>1220</v>
      </c>
      <c r="B536" s="64" t="s">
        <v>1221</v>
      </c>
      <c r="C536" s="65" t="s">
        <v>85</v>
      </c>
      <c r="D536" s="65" t="s">
        <v>90</v>
      </c>
      <c r="F536" s="65" t="s">
        <v>86</v>
      </c>
      <c r="G536" s="66" t="s">
        <v>488</v>
      </c>
      <c r="H536" s="67">
        <v>39</v>
      </c>
      <c r="I536" s="63" t="s">
        <v>1203</v>
      </c>
    </row>
    <row r="537" spans="1:9" ht="15">
      <c r="A537" s="63" t="s">
        <v>1222</v>
      </c>
      <c r="B537" s="64" t="s">
        <v>1223</v>
      </c>
      <c r="C537" s="65" t="s">
        <v>85</v>
      </c>
      <c r="D537" s="65" t="s">
        <v>90</v>
      </c>
      <c r="F537" s="65" t="s">
        <v>86</v>
      </c>
      <c r="G537" s="66" t="s">
        <v>672</v>
      </c>
      <c r="H537" s="67">
        <v>25</v>
      </c>
      <c r="I537" s="63" t="s">
        <v>1203</v>
      </c>
    </row>
    <row r="538" spans="1:9" ht="15">
      <c r="A538" s="63" t="s">
        <v>1224</v>
      </c>
      <c r="B538" s="64" t="s">
        <v>1225</v>
      </c>
      <c r="C538" s="65" t="s">
        <v>85</v>
      </c>
      <c r="D538" s="65" t="s">
        <v>15</v>
      </c>
      <c r="F538" s="65" t="s">
        <v>86</v>
      </c>
      <c r="G538" s="66" t="s">
        <v>229</v>
      </c>
      <c r="H538" s="67">
        <v>28</v>
      </c>
      <c r="I538" s="63" t="s">
        <v>1203</v>
      </c>
    </row>
    <row r="539" spans="1:9" ht="15">
      <c r="A539" s="63" t="s">
        <v>1226</v>
      </c>
      <c r="B539" s="64" t="s">
        <v>1227</v>
      </c>
      <c r="C539" s="65" t="s">
        <v>86</v>
      </c>
      <c r="D539" s="65" t="s">
        <v>90</v>
      </c>
      <c r="F539" s="65" t="s">
        <v>86</v>
      </c>
      <c r="G539" s="66" t="s">
        <v>254</v>
      </c>
      <c r="H539" s="67">
        <v>41</v>
      </c>
      <c r="I539" s="63" t="s">
        <v>1203</v>
      </c>
    </row>
    <row r="540" spans="1:9" ht="15">
      <c r="A540" s="63" t="s">
        <v>1228</v>
      </c>
      <c r="B540" s="64" t="s">
        <v>1229</v>
      </c>
      <c r="C540" s="65" t="s">
        <v>85</v>
      </c>
      <c r="D540" s="65" t="s">
        <v>0</v>
      </c>
      <c r="F540" s="65" t="s">
        <v>116</v>
      </c>
      <c r="G540" s="66" t="s">
        <v>221</v>
      </c>
      <c r="H540" s="67">
        <v>31</v>
      </c>
      <c r="I540" s="63" t="s">
        <v>1203</v>
      </c>
    </row>
    <row r="541" spans="1:9" ht="15">
      <c r="A541" s="63" t="s">
        <v>1230</v>
      </c>
      <c r="B541" s="64" t="s">
        <v>1231</v>
      </c>
      <c r="C541" s="65" t="s">
        <v>85</v>
      </c>
      <c r="D541" s="65" t="s">
        <v>193</v>
      </c>
      <c r="F541" s="65" t="s">
        <v>86</v>
      </c>
      <c r="G541" s="66" t="s">
        <v>338</v>
      </c>
      <c r="H541" s="67">
        <v>42</v>
      </c>
      <c r="I541" s="63" t="s">
        <v>1203</v>
      </c>
    </row>
    <row r="542" spans="1:9" ht="15">
      <c r="A542" s="63" t="s">
        <v>1232</v>
      </c>
      <c r="B542" s="64" t="s">
        <v>1233</v>
      </c>
      <c r="C542" s="65" t="s">
        <v>85</v>
      </c>
      <c r="D542" s="65" t="s">
        <v>90</v>
      </c>
      <c r="F542" s="65" t="s">
        <v>116</v>
      </c>
      <c r="G542" s="66" t="s">
        <v>148</v>
      </c>
      <c r="H542" s="67">
        <v>34</v>
      </c>
      <c r="I542" s="63" t="s">
        <v>1203</v>
      </c>
    </row>
    <row r="543" spans="1:9" ht="15">
      <c r="A543" s="63" t="s">
        <v>1234</v>
      </c>
      <c r="B543" s="64" t="s">
        <v>1235</v>
      </c>
      <c r="C543" s="65" t="s">
        <v>85</v>
      </c>
      <c r="D543" s="65" t="s">
        <v>90</v>
      </c>
      <c r="F543" s="65" t="s">
        <v>86</v>
      </c>
      <c r="G543" s="66" t="s">
        <v>221</v>
      </c>
      <c r="H543" s="67">
        <v>31</v>
      </c>
      <c r="I543" s="63" t="s">
        <v>1203</v>
      </c>
    </row>
    <row r="544" spans="1:9" ht="15">
      <c r="A544" s="63" t="s">
        <v>1236</v>
      </c>
      <c r="B544" s="64" t="s">
        <v>84</v>
      </c>
      <c r="C544" s="65" t="s">
        <v>85</v>
      </c>
      <c r="D544" s="65" t="s">
        <v>15</v>
      </c>
      <c r="F544" s="65" t="s">
        <v>86</v>
      </c>
      <c r="G544" s="66" t="s">
        <v>194</v>
      </c>
      <c r="H544" s="67">
        <v>49</v>
      </c>
      <c r="I544" s="63" t="s">
        <v>1237</v>
      </c>
    </row>
    <row r="545" spans="1:9" ht="15">
      <c r="A545" s="63" t="s">
        <v>83</v>
      </c>
      <c r="B545" s="64" t="s">
        <v>71</v>
      </c>
      <c r="C545" s="65" t="s">
        <v>86</v>
      </c>
      <c r="D545" s="65" t="s">
        <v>0</v>
      </c>
      <c r="F545" s="65" t="s">
        <v>86</v>
      </c>
      <c r="G545" s="66" t="s">
        <v>181</v>
      </c>
      <c r="H545" s="67">
        <v>59</v>
      </c>
      <c r="I545" s="63" t="s">
        <v>1237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60"/>
  <sheetViews>
    <sheetView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Q50" sqref="Q50"/>
    </sheetView>
  </sheetViews>
  <sheetFormatPr defaultColWidth="11.421875" defaultRowHeight="15"/>
  <cols>
    <col min="1" max="1" width="3.00390625" style="0" customWidth="1"/>
    <col min="2" max="2" width="7.7109375" style="0" customWidth="1"/>
    <col min="3" max="3" width="22.57421875" style="0" customWidth="1"/>
    <col min="4" max="4" width="42.57421875" style="0" bestFit="1" customWidth="1"/>
    <col min="5" max="5" width="2.140625" style="35" bestFit="1" customWidth="1"/>
    <col min="6" max="8" width="3.57421875" style="0" bestFit="1" customWidth="1"/>
    <col min="9" max="9" width="6.421875" style="0" customWidth="1"/>
    <col min="10" max="12" width="3.57421875" style="0" bestFit="1" customWidth="1"/>
    <col min="13" max="13" width="6.421875" style="0" customWidth="1"/>
    <col min="14" max="16" width="3.57421875" style="0" bestFit="1" customWidth="1"/>
    <col min="17" max="17" width="6.421875" style="0" customWidth="1"/>
    <col min="18" max="18" width="6.00390625" style="0" bestFit="1" customWidth="1"/>
    <col min="19" max="19" width="4.140625" style="0" bestFit="1" customWidth="1"/>
    <col min="20" max="20" width="7.00390625" style="0" bestFit="1" customWidth="1"/>
    <col min="21" max="21" width="9.00390625" style="0" bestFit="1" customWidth="1"/>
    <col min="22" max="22" width="4.8515625" style="0" customWidth="1"/>
    <col min="23" max="23" width="6.28125" style="0" bestFit="1" customWidth="1"/>
    <col min="24" max="24" width="4.57421875" style="0" bestFit="1" customWidth="1"/>
    <col min="25" max="25" width="6.28125" style="0" bestFit="1" customWidth="1"/>
    <col min="26" max="26" width="4.57421875" style="0" bestFit="1" customWidth="1"/>
    <col min="27" max="27" width="6.28125" style="0" bestFit="1" customWidth="1"/>
    <col min="28" max="28" width="4.57421875" style="0" bestFit="1" customWidth="1"/>
    <col min="29" max="29" width="6.28125" style="0" bestFit="1" customWidth="1"/>
    <col min="30" max="30" width="4.57421875" style="0" bestFit="1" customWidth="1"/>
    <col min="31" max="31" width="6.28125" style="0" bestFit="1" customWidth="1"/>
    <col min="32" max="32" width="4.57421875" style="0" bestFit="1" customWidth="1"/>
  </cols>
  <sheetData>
    <row r="2" spans="3:11" ht="15.75">
      <c r="C2" s="85" t="s">
        <v>1245</v>
      </c>
      <c r="D2" s="85"/>
      <c r="E2" s="85"/>
      <c r="F2" s="85"/>
      <c r="G2" s="85"/>
      <c r="H2" s="85"/>
      <c r="I2" s="85"/>
      <c r="J2" s="85"/>
      <c r="K2" s="85"/>
    </row>
    <row r="3" spans="5:10" ht="15">
      <c r="E3"/>
      <c r="J3" s="35"/>
    </row>
    <row r="4" spans="4:10" ht="15.75">
      <c r="D4" s="30" t="s">
        <v>1246</v>
      </c>
      <c r="E4" s="30"/>
      <c r="F4" s="30"/>
      <c r="G4" s="30"/>
      <c r="H4" s="30"/>
      <c r="I4" s="30"/>
      <c r="J4" s="35"/>
    </row>
    <row r="5" spans="1:21" ht="12.75" customHeight="1">
      <c r="A5" s="10"/>
      <c r="B5" s="39"/>
      <c r="C5" s="40"/>
      <c r="D5" s="40"/>
      <c r="E5" s="42"/>
      <c r="F5" s="42"/>
      <c r="G5" s="42"/>
      <c r="H5" s="41"/>
      <c r="I5" s="41"/>
      <c r="J5" s="42"/>
      <c r="K5" s="42"/>
      <c r="L5" s="42"/>
      <c r="M5" s="41"/>
      <c r="N5" s="42"/>
      <c r="O5" s="42"/>
      <c r="P5" s="42"/>
      <c r="Q5" s="41"/>
      <c r="R5" s="43"/>
      <c r="S5" s="44"/>
      <c r="T5" s="45"/>
      <c r="U5" s="48"/>
    </row>
    <row r="6" spans="3:4" ht="18.75">
      <c r="C6" s="77" t="s">
        <v>1238</v>
      </c>
      <c r="D6" s="78">
        <v>2</v>
      </c>
    </row>
    <row r="7" spans="1:20" ht="19.5">
      <c r="A7" s="1"/>
      <c r="B7" s="46" t="s">
        <v>15</v>
      </c>
      <c r="C7" s="11" t="s">
        <v>17</v>
      </c>
      <c r="E7" s="3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"/>
      <c r="S7" s="2"/>
      <c r="T7" s="2"/>
    </row>
    <row r="8" spans="1:32" ht="12.75" customHeight="1">
      <c r="A8" s="1"/>
      <c r="B8" s="5" t="s">
        <v>1</v>
      </c>
      <c r="C8" s="6" t="s">
        <v>25</v>
      </c>
      <c r="D8" s="6" t="s">
        <v>2</v>
      </c>
      <c r="E8" s="6"/>
      <c r="F8" s="6" t="s">
        <v>3</v>
      </c>
      <c r="G8" s="6" t="s">
        <v>4</v>
      </c>
      <c r="H8" s="6" t="s">
        <v>5</v>
      </c>
      <c r="I8" s="6" t="s">
        <v>24</v>
      </c>
      <c r="J8" s="6" t="s">
        <v>6</v>
      </c>
      <c r="K8" s="6" t="s">
        <v>7</v>
      </c>
      <c r="L8" s="6" t="s">
        <v>8</v>
      </c>
      <c r="M8" s="6" t="s">
        <v>24</v>
      </c>
      <c r="N8" s="6" t="s">
        <v>9</v>
      </c>
      <c r="O8" s="6" t="s">
        <v>10</v>
      </c>
      <c r="P8" s="6" t="s">
        <v>11</v>
      </c>
      <c r="Q8" s="6" t="s">
        <v>24</v>
      </c>
      <c r="R8" s="71" t="s">
        <v>12</v>
      </c>
      <c r="S8" s="73" t="s">
        <v>13</v>
      </c>
      <c r="T8" s="13" t="s">
        <v>14</v>
      </c>
      <c r="U8" s="16"/>
      <c r="W8" s="82" t="s">
        <v>1239</v>
      </c>
      <c r="X8" s="82" t="s">
        <v>1240</v>
      </c>
      <c r="Y8" s="82" t="s">
        <v>1241</v>
      </c>
      <c r="Z8" s="82" t="s">
        <v>1240</v>
      </c>
      <c r="AA8" s="82" t="s">
        <v>1242</v>
      </c>
      <c r="AB8" s="82" t="s">
        <v>1240</v>
      </c>
      <c r="AC8" s="82" t="s">
        <v>1243</v>
      </c>
      <c r="AD8" s="82" t="s">
        <v>1240</v>
      </c>
      <c r="AE8" s="82" t="s">
        <v>1244</v>
      </c>
      <c r="AF8" s="82" t="s">
        <v>1240</v>
      </c>
    </row>
    <row r="9" spans="1:32" ht="15" customHeight="1">
      <c r="A9" s="10">
        <v>1</v>
      </c>
      <c r="B9" s="55" t="str">
        <f>IF(C9="","",VLOOKUP(C9,base!$A:$G,2,FALSE))</f>
        <v>85 35912</v>
      </c>
      <c r="C9" s="7" t="s">
        <v>858</v>
      </c>
      <c r="D9" s="84" t="str">
        <f>IF(C9="","",VLOOKUP(C9,base!$A:$I,9,FALSE))</f>
        <v>C.S.G. BOWLING NOTRE DAME DE GRAVENCHON</v>
      </c>
      <c r="E9" s="47"/>
      <c r="F9" s="4">
        <v>170</v>
      </c>
      <c r="G9" s="4">
        <v>140</v>
      </c>
      <c r="H9" s="3">
        <v>157</v>
      </c>
      <c r="I9" s="31">
        <f aca="true" t="shared" si="0" ref="I9:I14">SUM(F9:H9)</f>
        <v>467</v>
      </c>
      <c r="J9" s="4">
        <v>130</v>
      </c>
      <c r="K9" s="4">
        <v>144</v>
      </c>
      <c r="L9" s="4">
        <v>167</v>
      </c>
      <c r="M9" s="32">
        <f aca="true" t="shared" si="1" ref="M9:M14">SUM(J9:L9)</f>
        <v>441</v>
      </c>
      <c r="N9" s="81">
        <v>151</v>
      </c>
      <c r="O9" s="81">
        <v>162</v>
      </c>
      <c r="P9" s="81">
        <v>167</v>
      </c>
      <c r="Q9" s="33">
        <f aca="true" t="shared" si="2" ref="Q9:Q14">SUM(N9:P9)</f>
        <v>480</v>
      </c>
      <c r="R9" s="68">
        <f aca="true" t="shared" si="3" ref="R9:R14">SUM(F9,G9,H9,J9,K9,L9,N9,O9,P9)</f>
        <v>1388</v>
      </c>
      <c r="S9" s="69">
        <f aca="true" t="shared" si="4" ref="S9:S14">COUNTA(F9,G9,H9,J9,K9,L9,N9,O9,P9)</f>
        <v>9</v>
      </c>
      <c r="T9" s="14">
        <f aca="true" t="shared" si="5" ref="T9:T14">IF(R9=0,"",R9/S9)</f>
        <v>154.22222222222223</v>
      </c>
      <c r="W9" s="83">
        <f aca="true" t="shared" si="6" ref="W9:W14">MAX(F9:H9,J9:L9,N9:P9)</f>
        <v>170</v>
      </c>
      <c r="X9" s="82">
        <f aca="true" t="shared" si="7" ref="X9:X18">RANK(W9,W$9:W$28)</f>
        <v>12</v>
      </c>
      <c r="Y9" s="83">
        <f aca="true" t="shared" si="8" ref="Y9:Y14">I9</f>
        <v>467</v>
      </c>
      <c r="Z9" s="82">
        <f aca="true" t="shared" si="9" ref="Z9:Z18">RANK(Y9,Y$9:Y$28)</f>
        <v>5</v>
      </c>
      <c r="AA9" s="83">
        <f aca="true" t="shared" si="10" ref="AA9:AA14">SUM(I9:J9)</f>
        <v>597</v>
      </c>
      <c r="AB9" s="82">
        <f aca="true" t="shared" si="11" ref="AB9:AB18">RANK(AA9,AA$9:AA$28)</f>
        <v>8</v>
      </c>
      <c r="AC9" s="83">
        <f aca="true" t="shared" si="12" ref="AC9:AC14">SUM(I9,M9)</f>
        <v>908</v>
      </c>
      <c r="AD9" s="82">
        <f aca="true" t="shared" si="13" ref="AD9:AD18">RANK(AC9,AC$9:AC$28)</f>
        <v>7</v>
      </c>
      <c r="AE9" s="83">
        <f aca="true" t="shared" si="14" ref="AE9:AE14">SUM(I9,M9:O9)</f>
        <v>1221</v>
      </c>
      <c r="AF9" s="82">
        <f aca="true" t="shared" si="15" ref="AF9:AF18">RANK(AE9,AE$9:AE$28)</f>
        <v>8</v>
      </c>
    </row>
    <row r="10" spans="1:32" ht="15" customHeight="1">
      <c r="A10" s="10">
        <f aca="true" t="shared" si="16" ref="A10:A18">A9+1</f>
        <v>2</v>
      </c>
      <c r="B10" s="55" t="str">
        <f>IF(C10="","",VLOOKUP(C10,base!$A:$G,2,FALSE))</f>
        <v>5 88431</v>
      </c>
      <c r="C10" s="8" t="s">
        <v>852</v>
      </c>
      <c r="D10" s="84" t="str">
        <f>IF(C10="","",VLOOKUP(C10,base!$A:$I,9,FALSE))</f>
        <v>C.S.G. BOWLING NOTRE DAME DE GRAVENCHON</v>
      </c>
      <c r="E10" s="47"/>
      <c r="F10" s="3">
        <v>134</v>
      </c>
      <c r="G10" s="3">
        <v>189</v>
      </c>
      <c r="H10" s="3">
        <v>174</v>
      </c>
      <c r="I10" s="31">
        <f t="shared" si="0"/>
        <v>497</v>
      </c>
      <c r="J10" s="3">
        <v>204</v>
      </c>
      <c r="K10" s="3">
        <v>172</v>
      </c>
      <c r="L10" s="3">
        <v>149</v>
      </c>
      <c r="M10" s="32">
        <f t="shared" si="1"/>
        <v>525</v>
      </c>
      <c r="N10" s="3">
        <v>168</v>
      </c>
      <c r="O10" s="3">
        <v>201</v>
      </c>
      <c r="P10" s="3">
        <v>178</v>
      </c>
      <c r="Q10" s="33">
        <f t="shared" si="2"/>
        <v>547</v>
      </c>
      <c r="R10" s="15">
        <f t="shared" si="3"/>
        <v>1569</v>
      </c>
      <c r="S10" s="9">
        <f t="shared" si="4"/>
        <v>9</v>
      </c>
      <c r="T10" s="14">
        <f t="shared" si="5"/>
        <v>174.33333333333334</v>
      </c>
      <c r="W10" s="83">
        <f t="shared" si="6"/>
        <v>204</v>
      </c>
      <c r="X10" s="82">
        <f t="shared" si="7"/>
        <v>4</v>
      </c>
      <c r="Y10" s="83">
        <f t="shared" si="8"/>
        <v>497</v>
      </c>
      <c r="Z10" s="82">
        <f t="shared" si="9"/>
        <v>3</v>
      </c>
      <c r="AA10" s="83">
        <f t="shared" si="10"/>
        <v>701</v>
      </c>
      <c r="AB10" s="82">
        <f t="shared" si="11"/>
        <v>3</v>
      </c>
      <c r="AC10" s="83">
        <f t="shared" si="12"/>
        <v>1022</v>
      </c>
      <c r="AD10" s="82">
        <f t="shared" si="13"/>
        <v>3</v>
      </c>
      <c r="AE10" s="83">
        <f t="shared" si="14"/>
        <v>1391</v>
      </c>
      <c r="AF10" s="82">
        <f t="shared" si="15"/>
        <v>2</v>
      </c>
    </row>
    <row r="11" spans="1:32" ht="15" customHeight="1">
      <c r="A11" s="10">
        <f t="shared" si="16"/>
        <v>3</v>
      </c>
      <c r="B11" s="55" t="str">
        <f>IF(C11="","",VLOOKUP(C11,base!$A:$G,2,FALSE))</f>
        <v>0 60588</v>
      </c>
      <c r="C11" s="8" t="s">
        <v>826</v>
      </c>
      <c r="D11" s="84" t="str">
        <f>IF(C11="","",VLOOKUP(C11,base!$A:$I,9,FALSE))</f>
        <v>C.S.G. BOWLING NOTRE DAME DE GRAVENCHON</v>
      </c>
      <c r="E11" s="47"/>
      <c r="F11" s="3">
        <v>137</v>
      </c>
      <c r="G11" s="3">
        <v>121</v>
      </c>
      <c r="H11" s="3">
        <v>147</v>
      </c>
      <c r="I11" s="31">
        <f t="shared" si="0"/>
        <v>405</v>
      </c>
      <c r="J11" s="3">
        <v>121</v>
      </c>
      <c r="K11" s="3">
        <v>151</v>
      </c>
      <c r="L11" s="3">
        <v>176</v>
      </c>
      <c r="M11" s="32">
        <f t="shared" si="1"/>
        <v>448</v>
      </c>
      <c r="N11" s="3">
        <v>156</v>
      </c>
      <c r="O11" s="3">
        <v>179</v>
      </c>
      <c r="P11" s="3">
        <v>170</v>
      </c>
      <c r="Q11" s="33">
        <f t="shared" si="2"/>
        <v>505</v>
      </c>
      <c r="R11" s="15">
        <f t="shared" si="3"/>
        <v>1358</v>
      </c>
      <c r="S11" s="9">
        <f t="shared" si="4"/>
        <v>9</v>
      </c>
      <c r="T11" s="14">
        <f t="shared" si="5"/>
        <v>150.88888888888889</v>
      </c>
      <c r="W11" s="83">
        <f t="shared" si="6"/>
        <v>179</v>
      </c>
      <c r="X11" s="82">
        <f t="shared" si="7"/>
        <v>9</v>
      </c>
      <c r="Y11" s="83">
        <f t="shared" si="8"/>
        <v>405</v>
      </c>
      <c r="Z11" s="82">
        <f t="shared" si="9"/>
        <v>13</v>
      </c>
      <c r="AA11" s="83">
        <f t="shared" si="10"/>
        <v>526</v>
      </c>
      <c r="AB11" s="82">
        <f t="shared" si="11"/>
        <v>13</v>
      </c>
      <c r="AC11" s="83">
        <f t="shared" si="12"/>
        <v>853</v>
      </c>
      <c r="AD11" s="82">
        <f t="shared" si="13"/>
        <v>12</v>
      </c>
      <c r="AE11" s="83">
        <f t="shared" si="14"/>
        <v>1188</v>
      </c>
      <c r="AF11" s="82">
        <f t="shared" si="15"/>
        <v>10</v>
      </c>
    </row>
    <row r="12" spans="1:32" ht="15" customHeight="1">
      <c r="A12" s="10">
        <f t="shared" si="16"/>
        <v>4</v>
      </c>
      <c r="B12" s="55" t="str">
        <f>IF(C12="","",VLOOKUP(C12,base!$A:$G,2,FALSE))</f>
        <v>4 86297</v>
      </c>
      <c r="C12" s="8" t="s">
        <v>856</v>
      </c>
      <c r="D12" s="84" t="str">
        <f>IF(C12="","",VLOOKUP(C12,base!$A:$I,9,FALSE))</f>
        <v>C.S.G. BOWLING NOTRE DAME DE GRAVENCHON</v>
      </c>
      <c r="E12" s="47"/>
      <c r="F12" s="4">
        <v>132</v>
      </c>
      <c r="G12" s="4">
        <v>130</v>
      </c>
      <c r="H12" s="3">
        <v>191</v>
      </c>
      <c r="I12" s="31">
        <f t="shared" si="0"/>
        <v>453</v>
      </c>
      <c r="J12" s="4">
        <v>132</v>
      </c>
      <c r="K12" s="4">
        <v>158</v>
      </c>
      <c r="L12" s="4">
        <v>145</v>
      </c>
      <c r="M12" s="32">
        <f t="shared" si="1"/>
        <v>435</v>
      </c>
      <c r="N12" s="4">
        <v>148</v>
      </c>
      <c r="O12" s="4">
        <v>126</v>
      </c>
      <c r="P12" s="4">
        <v>149</v>
      </c>
      <c r="Q12" s="33">
        <f t="shared" si="2"/>
        <v>423</v>
      </c>
      <c r="R12" s="15">
        <f t="shared" si="3"/>
        <v>1311</v>
      </c>
      <c r="S12" s="9">
        <f t="shared" si="4"/>
        <v>9</v>
      </c>
      <c r="T12" s="14">
        <f t="shared" si="5"/>
        <v>145.66666666666666</v>
      </c>
      <c r="W12" s="83">
        <f t="shared" si="6"/>
        <v>191</v>
      </c>
      <c r="X12" s="82">
        <f t="shared" si="7"/>
        <v>6</v>
      </c>
      <c r="Y12" s="83">
        <f t="shared" si="8"/>
        <v>453</v>
      </c>
      <c r="Z12" s="82">
        <f t="shared" si="9"/>
        <v>10</v>
      </c>
      <c r="AA12" s="83">
        <f t="shared" si="10"/>
        <v>585</v>
      </c>
      <c r="AB12" s="82">
        <f t="shared" si="11"/>
        <v>10</v>
      </c>
      <c r="AC12" s="83">
        <f t="shared" si="12"/>
        <v>888</v>
      </c>
      <c r="AD12" s="82">
        <f t="shared" si="13"/>
        <v>10</v>
      </c>
      <c r="AE12" s="83">
        <f t="shared" si="14"/>
        <v>1162</v>
      </c>
      <c r="AF12" s="82">
        <f t="shared" si="15"/>
        <v>13</v>
      </c>
    </row>
    <row r="13" spans="1:32" ht="15" customHeight="1">
      <c r="A13" s="10">
        <f t="shared" si="16"/>
        <v>5</v>
      </c>
      <c r="B13" s="55" t="str">
        <f>IF(C13="","",VLOOKUP(C13,base!$A:$G,2,FALSE))</f>
        <v>87 52459</v>
      </c>
      <c r="C13" s="79" t="s">
        <v>696</v>
      </c>
      <c r="D13" s="84" t="str">
        <f>IF(C13="","",VLOOKUP(C13,base!$A:$I,9,FALSE))</f>
        <v>BOWLING CLUB TRIANGLE D'OR</v>
      </c>
      <c r="E13" s="47"/>
      <c r="F13" s="80">
        <v>162</v>
      </c>
      <c r="G13" s="80">
        <v>171</v>
      </c>
      <c r="H13" s="80">
        <v>134</v>
      </c>
      <c r="I13" s="31">
        <f t="shared" si="0"/>
        <v>467</v>
      </c>
      <c r="J13" s="80">
        <v>162</v>
      </c>
      <c r="K13" s="80">
        <v>188</v>
      </c>
      <c r="L13" s="80">
        <v>166</v>
      </c>
      <c r="M13" s="32">
        <f t="shared" si="1"/>
        <v>516</v>
      </c>
      <c r="N13" s="80">
        <v>154</v>
      </c>
      <c r="O13" s="80">
        <v>182</v>
      </c>
      <c r="P13" s="80">
        <v>208</v>
      </c>
      <c r="Q13" s="33">
        <f t="shared" si="2"/>
        <v>544</v>
      </c>
      <c r="R13" s="15">
        <f t="shared" si="3"/>
        <v>1527</v>
      </c>
      <c r="S13" s="9">
        <f t="shared" si="4"/>
        <v>9</v>
      </c>
      <c r="T13" s="14">
        <f t="shared" si="5"/>
        <v>169.66666666666666</v>
      </c>
      <c r="W13" s="83">
        <f t="shared" si="6"/>
        <v>208</v>
      </c>
      <c r="X13" s="82">
        <f t="shared" si="7"/>
        <v>3</v>
      </c>
      <c r="Y13" s="83">
        <f t="shared" si="8"/>
        <v>467</v>
      </c>
      <c r="Z13" s="82">
        <f t="shared" si="9"/>
        <v>5</v>
      </c>
      <c r="AA13" s="83">
        <f t="shared" si="10"/>
        <v>629</v>
      </c>
      <c r="AB13" s="82">
        <f t="shared" si="11"/>
        <v>5</v>
      </c>
      <c r="AC13" s="83">
        <f t="shared" si="12"/>
        <v>983</v>
      </c>
      <c r="AD13" s="82">
        <f t="shared" si="13"/>
        <v>5</v>
      </c>
      <c r="AE13" s="83">
        <f t="shared" si="14"/>
        <v>1319</v>
      </c>
      <c r="AF13" s="82">
        <f t="shared" si="15"/>
        <v>6</v>
      </c>
    </row>
    <row r="14" spans="1:32" ht="15" customHeight="1">
      <c r="A14" s="10">
        <f t="shared" si="16"/>
        <v>6</v>
      </c>
      <c r="B14" s="55" t="str">
        <f>IF(C14="","",VLOOKUP(C14,base!$A:$G,2,FALSE))</f>
        <v>93 70995</v>
      </c>
      <c r="C14" s="79" t="s">
        <v>516</v>
      </c>
      <c r="D14" s="84" t="str">
        <f>IF(C14="","",VLOOKUP(C14,base!$A:$I,9,FALSE))</f>
        <v>BOWLING CLUB ROUEN LE DRAGON</v>
      </c>
      <c r="E14" s="47"/>
      <c r="F14" s="81">
        <v>158</v>
      </c>
      <c r="G14" s="81">
        <v>147</v>
      </c>
      <c r="H14" s="80">
        <v>126</v>
      </c>
      <c r="I14" s="31">
        <f t="shared" si="0"/>
        <v>431</v>
      </c>
      <c r="J14" s="81">
        <v>145</v>
      </c>
      <c r="K14" s="81">
        <v>171</v>
      </c>
      <c r="L14" s="81">
        <v>134</v>
      </c>
      <c r="M14" s="32">
        <f t="shared" si="1"/>
        <v>450</v>
      </c>
      <c r="N14" s="81">
        <v>143</v>
      </c>
      <c r="O14" s="81">
        <v>164</v>
      </c>
      <c r="P14" s="81">
        <v>169</v>
      </c>
      <c r="Q14" s="33">
        <f t="shared" si="2"/>
        <v>476</v>
      </c>
      <c r="R14" s="15">
        <f t="shared" si="3"/>
        <v>1357</v>
      </c>
      <c r="S14" s="9">
        <f t="shared" si="4"/>
        <v>9</v>
      </c>
      <c r="T14" s="14">
        <f t="shared" si="5"/>
        <v>150.77777777777777</v>
      </c>
      <c r="W14" s="83">
        <f t="shared" si="6"/>
        <v>171</v>
      </c>
      <c r="X14" s="82">
        <f t="shared" si="7"/>
        <v>11</v>
      </c>
      <c r="Y14" s="83">
        <f t="shared" si="8"/>
        <v>431</v>
      </c>
      <c r="Z14" s="82">
        <f t="shared" si="9"/>
        <v>11</v>
      </c>
      <c r="AA14" s="83">
        <f t="shared" si="10"/>
        <v>576</v>
      </c>
      <c r="AB14" s="82">
        <f t="shared" si="11"/>
        <v>11</v>
      </c>
      <c r="AC14" s="83">
        <f t="shared" si="12"/>
        <v>881</v>
      </c>
      <c r="AD14" s="82">
        <f t="shared" si="13"/>
        <v>11</v>
      </c>
      <c r="AE14" s="83">
        <f t="shared" si="14"/>
        <v>1188</v>
      </c>
      <c r="AF14" s="82">
        <f t="shared" si="15"/>
        <v>10</v>
      </c>
    </row>
    <row r="15" spans="1:32" ht="15" customHeight="1">
      <c r="A15" s="10">
        <f t="shared" si="16"/>
        <v>7</v>
      </c>
      <c r="B15" s="55" t="str">
        <f>IF(C15="","",VLOOKUP(C15,base!$A:$G,2,FALSE))</f>
        <v>5 90107</v>
      </c>
      <c r="C15" s="79" t="s">
        <v>456</v>
      </c>
      <c r="D15" s="84" t="str">
        <f>IF(C15="","",VLOOKUP(C15,base!$A:$I,9,FALSE))</f>
        <v>BOWLING CLUB ROUEN LE DRAGON</v>
      </c>
      <c r="E15" s="47"/>
      <c r="F15" s="81">
        <v>149</v>
      </c>
      <c r="G15" s="81">
        <v>165</v>
      </c>
      <c r="H15" s="80">
        <v>140</v>
      </c>
      <c r="I15" s="31">
        <f>SUM(F15:H15)</f>
        <v>454</v>
      </c>
      <c r="J15" s="81">
        <v>177</v>
      </c>
      <c r="K15" s="81">
        <v>163</v>
      </c>
      <c r="L15" s="81">
        <v>214</v>
      </c>
      <c r="M15" s="32">
        <f>SUM(J15:L15)</f>
        <v>554</v>
      </c>
      <c r="N15" s="81">
        <v>145</v>
      </c>
      <c r="O15" s="81">
        <v>167</v>
      </c>
      <c r="P15" s="81">
        <v>148</v>
      </c>
      <c r="Q15" s="33">
        <f>SUM(N15:P15)</f>
        <v>460</v>
      </c>
      <c r="R15" s="15">
        <f>SUM(F15,G15,H15,J15,K15,L15,N15,O15,P15)</f>
        <v>1468</v>
      </c>
      <c r="S15" s="9">
        <f>COUNTA(F15,G15,H15,J15,K15,L15,N15,O15,P15)</f>
        <v>9</v>
      </c>
      <c r="T15" s="14">
        <f>IF(R15=0,"",R15/S15)</f>
        <v>163.11111111111111</v>
      </c>
      <c r="W15" s="83">
        <f>MAX(F15:H15,J15:L15,N15:P15)</f>
        <v>214</v>
      </c>
      <c r="X15" s="82">
        <f t="shared" si="7"/>
        <v>1</v>
      </c>
      <c r="Y15" s="83">
        <f>I15</f>
        <v>454</v>
      </c>
      <c r="Z15" s="82">
        <f t="shared" si="9"/>
        <v>9</v>
      </c>
      <c r="AA15" s="83">
        <f>SUM(I15:J15)</f>
        <v>631</v>
      </c>
      <c r="AB15" s="82">
        <f t="shared" si="11"/>
        <v>4</v>
      </c>
      <c r="AC15" s="83">
        <f>SUM(I15,M15)</f>
        <v>1008</v>
      </c>
      <c r="AD15" s="82">
        <f t="shared" si="13"/>
        <v>4</v>
      </c>
      <c r="AE15" s="83">
        <f>SUM(I15,M15:O15)</f>
        <v>1320</v>
      </c>
      <c r="AF15" s="82">
        <f t="shared" si="15"/>
        <v>5</v>
      </c>
    </row>
    <row r="16" spans="1:32" ht="15" customHeight="1">
      <c r="A16" s="10">
        <f t="shared" si="16"/>
        <v>8</v>
      </c>
      <c r="B16" s="55" t="str">
        <f>IF(C16="","",VLOOKUP(C16,base!$A:$G,2,FALSE))</f>
        <v>3 64878</v>
      </c>
      <c r="C16" s="79" t="s">
        <v>980</v>
      </c>
      <c r="D16" s="84" t="str">
        <f>IF(C16="","",VLOOKUP(C16,base!$A:$I,9,FALSE))</f>
        <v>DRAKKAR BOWL GRAND QUEVILLY</v>
      </c>
      <c r="E16" s="47"/>
      <c r="F16" s="81">
        <v>146</v>
      </c>
      <c r="G16" s="81">
        <v>154</v>
      </c>
      <c r="H16" s="80">
        <v>157</v>
      </c>
      <c r="I16" s="31">
        <f>SUM(F16:H16)</f>
        <v>457</v>
      </c>
      <c r="J16" s="81">
        <v>151</v>
      </c>
      <c r="K16" s="81">
        <v>163</v>
      </c>
      <c r="L16" s="81">
        <v>196</v>
      </c>
      <c r="M16" s="32">
        <f>SUM(J16:L16)</f>
        <v>510</v>
      </c>
      <c r="N16" s="81">
        <v>171</v>
      </c>
      <c r="O16" s="81">
        <v>190</v>
      </c>
      <c r="P16" s="81">
        <v>184</v>
      </c>
      <c r="Q16" s="33">
        <f>SUM(N16:P16)</f>
        <v>545</v>
      </c>
      <c r="R16" s="15">
        <f>SUM(F16,G16,H16,J16,K16,L16,N16,O16,P16)</f>
        <v>1512</v>
      </c>
      <c r="S16" s="9">
        <f>COUNTA(F16,G16,H16,J16,K16,L16,N16,O16,P16)</f>
        <v>9</v>
      </c>
      <c r="T16" s="14">
        <f>IF(R16=0,"",R16/S16)</f>
        <v>168</v>
      </c>
      <c r="W16" s="83">
        <f>MAX(F16:H16,J16:L16,N16:P16)</f>
        <v>196</v>
      </c>
      <c r="X16" s="82">
        <f t="shared" si="7"/>
        <v>5</v>
      </c>
      <c r="Y16" s="83">
        <f>I16</f>
        <v>457</v>
      </c>
      <c r="Z16" s="82">
        <f t="shared" si="9"/>
        <v>8</v>
      </c>
      <c r="AA16" s="83">
        <f>SUM(I16:J16)</f>
        <v>608</v>
      </c>
      <c r="AB16" s="82">
        <f t="shared" si="11"/>
        <v>7</v>
      </c>
      <c r="AC16" s="83">
        <f>SUM(I16,M16)</f>
        <v>967</v>
      </c>
      <c r="AD16" s="82">
        <f t="shared" si="13"/>
        <v>6</v>
      </c>
      <c r="AE16" s="83">
        <f>SUM(I16,M16:O16)</f>
        <v>1328</v>
      </c>
      <c r="AF16" s="82">
        <f t="shared" si="15"/>
        <v>4</v>
      </c>
    </row>
    <row r="17" spans="1:32" ht="15" customHeight="1">
      <c r="A17" s="10">
        <f t="shared" si="16"/>
        <v>9</v>
      </c>
      <c r="B17" s="55" t="str">
        <f>IF(C17="","",VLOOKUP(C17,base!$A:$G,2,FALSE))</f>
        <v>13 105318</v>
      </c>
      <c r="C17" s="79" t="s">
        <v>53</v>
      </c>
      <c r="D17" s="84" t="str">
        <f>IF(C17="","",VLOOKUP(C17,base!$A:$I,9,FALSE))</f>
        <v>BOWLING CLUB AERO EVREUX</v>
      </c>
      <c r="E17" s="47"/>
      <c r="F17" s="81">
        <v>0</v>
      </c>
      <c r="G17" s="81">
        <v>0</v>
      </c>
      <c r="H17" s="80">
        <v>0</v>
      </c>
      <c r="I17" s="31">
        <f>SUM(F17:H17)</f>
        <v>0</v>
      </c>
      <c r="J17" s="81">
        <v>0</v>
      </c>
      <c r="K17" s="81">
        <v>0</v>
      </c>
      <c r="L17" s="81">
        <v>0</v>
      </c>
      <c r="M17" s="32">
        <f>SUM(J17:L17)</f>
        <v>0</v>
      </c>
      <c r="N17" s="81">
        <v>0</v>
      </c>
      <c r="O17" s="81">
        <v>0</v>
      </c>
      <c r="P17" s="81">
        <v>0</v>
      </c>
      <c r="Q17" s="33">
        <f>SUM(N17:P17)</f>
        <v>0</v>
      </c>
      <c r="R17" s="15">
        <f>SUM(F17,G17,H17,J17,K17,L17,N17,O17,P17)</f>
        <v>0</v>
      </c>
      <c r="S17" s="9">
        <f>COUNTA(F17,G17,H17,J17,K17,L17,N17,O17,P17)</f>
        <v>9</v>
      </c>
      <c r="T17" s="14">
        <f>IF(R17=0,"",R17/S17)</f>
      </c>
      <c r="W17" s="83">
        <f>MAX(F17:H17,J17:L17,N17:P17)</f>
        <v>0</v>
      </c>
      <c r="X17" s="82">
        <f t="shared" si="7"/>
        <v>15</v>
      </c>
      <c r="Y17" s="83">
        <f>I17</f>
        <v>0</v>
      </c>
      <c r="Z17" s="82">
        <f t="shared" si="9"/>
        <v>15</v>
      </c>
      <c r="AA17" s="83">
        <f>SUM(I17:J17)</f>
        <v>0</v>
      </c>
      <c r="AB17" s="82">
        <f t="shared" si="11"/>
        <v>15</v>
      </c>
      <c r="AC17" s="83">
        <f>SUM(I17,M17)</f>
        <v>0</v>
      </c>
      <c r="AD17" s="82">
        <f t="shared" si="13"/>
        <v>15</v>
      </c>
      <c r="AE17" s="83">
        <f>SUM(I17,M17:O17)</f>
        <v>0</v>
      </c>
      <c r="AF17" s="82">
        <f t="shared" si="15"/>
        <v>15</v>
      </c>
    </row>
    <row r="18" spans="1:32" ht="15" customHeight="1">
      <c r="A18" s="10">
        <f t="shared" si="16"/>
        <v>10</v>
      </c>
      <c r="B18" s="55" t="str">
        <f>IF(C18="","",VLOOKUP(C18,base!$A:$G,2,FALSE))</f>
        <v>92 67063</v>
      </c>
      <c r="C18" s="79" t="s">
        <v>762</v>
      </c>
      <c r="D18" s="84" t="str">
        <f>IF(C18="","",VLOOKUP(C18,base!$A:$I,9,FALSE))</f>
        <v>BOWLING CLUB TRIANGLE D'OR</v>
      </c>
      <c r="E18" s="47"/>
      <c r="F18" s="81">
        <v>0</v>
      </c>
      <c r="G18" s="81">
        <v>0</v>
      </c>
      <c r="H18" s="80">
        <v>0</v>
      </c>
      <c r="I18" s="31">
        <f>SUM(F18:H18)</f>
        <v>0</v>
      </c>
      <c r="J18" s="81">
        <v>0</v>
      </c>
      <c r="K18" s="81">
        <v>0</v>
      </c>
      <c r="L18" s="81">
        <v>0</v>
      </c>
      <c r="M18" s="32">
        <f>SUM(J18:L18)</f>
        <v>0</v>
      </c>
      <c r="N18" s="81">
        <v>0</v>
      </c>
      <c r="O18" s="81">
        <v>0</v>
      </c>
      <c r="P18" s="81">
        <v>0</v>
      </c>
      <c r="Q18" s="33">
        <f>SUM(N18:P18)</f>
        <v>0</v>
      </c>
      <c r="R18" s="15">
        <f>SUM(F18,G18,H18,J18,K18,L18,N18,O18,P18)</f>
        <v>0</v>
      </c>
      <c r="S18" s="9">
        <f>COUNTA(F18,G18,H18,J18,K18,L18,N18,O18,P18)</f>
        <v>9</v>
      </c>
      <c r="T18" s="14">
        <f>IF(R18=0,"",R18/S18)</f>
      </c>
      <c r="W18" s="83">
        <f>MAX(F18:H18,J18:L18,N18:P18)</f>
        <v>0</v>
      </c>
      <c r="X18" s="82">
        <f t="shared" si="7"/>
        <v>15</v>
      </c>
      <c r="Y18" s="83">
        <f>I18</f>
        <v>0</v>
      </c>
      <c r="Z18" s="82">
        <f t="shared" si="9"/>
        <v>15</v>
      </c>
      <c r="AA18" s="83">
        <f>SUM(I18:J18)</f>
        <v>0</v>
      </c>
      <c r="AB18" s="82">
        <f t="shared" si="11"/>
        <v>15</v>
      </c>
      <c r="AC18" s="83">
        <f>SUM(I18,M18)</f>
        <v>0</v>
      </c>
      <c r="AD18" s="82">
        <f t="shared" si="13"/>
        <v>15</v>
      </c>
      <c r="AE18" s="83">
        <f>SUM(I18,M18:O18)</f>
        <v>0</v>
      </c>
      <c r="AF18" s="82">
        <f t="shared" si="15"/>
        <v>15</v>
      </c>
    </row>
    <row r="19" spans="1:32" ht="15" customHeight="1">
      <c r="A19" s="10"/>
      <c r="B19" s="74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43"/>
      <c r="S19" s="44"/>
      <c r="T19" s="45"/>
      <c r="X19" s="82"/>
      <c r="Z19" s="82"/>
      <c r="AB19" s="82"/>
      <c r="AD19" s="82"/>
      <c r="AF19" s="82"/>
    </row>
    <row r="20" spans="3:32" ht="18.75">
      <c r="C20" s="77" t="s">
        <v>1238</v>
      </c>
      <c r="D20" s="78">
        <v>1</v>
      </c>
      <c r="X20" s="82"/>
      <c r="Z20" s="82"/>
      <c r="AB20" s="82"/>
      <c r="AD20" s="82"/>
      <c r="AF20" s="82"/>
    </row>
    <row r="21" spans="2:32" ht="19.5">
      <c r="B21" s="46" t="s">
        <v>0</v>
      </c>
      <c r="C21" s="11" t="s">
        <v>17</v>
      </c>
      <c r="E21" s="3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"/>
      <c r="S21" s="2"/>
      <c r="T21" s="2"/>
      <c r="X21" s="82"/>
      <c r="Z21" s="82"/>
      <c r="AB21" s="82"/>
      <c r="AD21" s="82"/>
      <c r="AF21" s="82"/>
    </row>
    <row r="22" spans="2:32" ht="12.75" customHeight="1">
      <c r="B22" s="5" t="s">
        <v>1</v>
      </c>
      <c r="C22" s="6" t="s">
        <v>25</v>
      </c>
      <c r="D22" s="6" t="s">
        <v>2</v>
      </c>
      <c r="E22" s="6" t="s">
        <v>133</v>
      </c>
      <c r="F22" s="6" t="s">
        <v>3</v>
      </c>
      <c r="G22" s="6" t="s">
        <v>4</v>
      </c>
      <c r="H22" s="6" t="s">
        <v>5</v>
      </c>
      <c r="I22" s="6" t="s">
        <v>24</v>
      </c>
      <c r="J22" s="6" t="s">
        <v>6</v>
      </c>
      <c r="K22" s="6" t="s">
        <v>7</v>
      </c>
      <c r="L22" s="6" t="s">
        <v>8</v>
      </c>
      <c r="M22" s="6" t="s">
        <v>24</v>
      </c>
      <c r="N22" s="6" t="s">
        <v>9</v>
      </c>
      <c r="O22" s="6" t="s">
        <v>10</v>
      </c>
      <c r="P22" s="6" t="s">
        <v>11</v>
      </c>
      <c r="Q22" s="6" t="s">
        <v>24</v>
      </c>
      <c r="R22" s="71" t="s">
        <v>12</v>
      </c>
      <c r="S22" s="72" t="s">
        <v>13</v>
      </c>
      <c r="T22" s="13" t="s">
        <v>14</v>
      </c>
      <c r="W22" s="82" t="s">
        <v>1239</v>
      </c>
      <c r="X22" s="82" t="s">
        <v>1240</v>
      </c>
      <c r="Y22" s="82" t="s">
        <v>1241</v>
      </c>
      <c r="Z22" s="82" t="s">
        <v>1240</v>
      </c>
      <c r="AA22" s="82" t="s">
        <v>1242</v>
      </c>
      <c r="AB22" s="82" t="s">
        <v>1240</v>
      </c>
      <c r="AC22" s="82" t="s">
        <v>1243</v>
      </c>
      <c r="AD22" s="82" t="s">
        <v>1240</v>
      </c>
      <c r="AE22" s="82" t="s">
        <v>1244</v>
      </c>
      <c r="AF22" s="82" t="s">
        <v>1240</v>
      </c>
    </row>
    <row r="23" spans="1:32" ht="12.75" customHeight="1">
      <c r="A23">
        <v>1</v>
      </c>
      <c r="B23" s="56" t="str">
        <f>IF(C23="","",VLOOKUP(C23,base!$A:$I,2,FALSE))</f>
        <v>85 34153</v>
      </c>
      <c r="C23" s="7" t="s">
        <v>731</v>
      </c>
      <c r="D23" s="54" t="str">
        <f>IF(C23="","",VLOOKUP(C23,base!$A:$I,9,FALSE))</f>
        <v>BOWLING CLUB TRIANGLE D'OR</v>
      </c>
      <c r="E23" s="56"/>
      <c r="F23" s="4">
        <v>182</v>
      </c>
      <c r="G23" s="4">
        <v>187</v>
      </c>
      <c r="H23" s="3">
        <v>166</v>
      </c>
      <c r="I23" s="31">
        <f aca="true" t="shared" si="17" ref="I23:I28">SUM(F23:H23)</f>
        <v>535</v>
      </c>
      <c r="J23" s="4">
        <v>167</v>
      </c>
      <c r="K23" s="4">
        <v>180</v>
      </c>
      <c r="L23" s="4">
        <v>153</v>
      </c>
      <c r="M23" s="57">
        <f aca="true" t="shared" si="18" ref="M23:M28">SUM(J23:L23)</f>
        <v>500</v>
      </c>
      <c r="N23" s="81">
        <v>181</v>
      </c>
      <c r="O23" s="81">
        <v>168</v>
      </c>
      <c r="P23" s="81">
        <v>153</v>
      </c>
      <c r="Q23" s="58">
        <f aca="true" t="shared" si="19" ref="Q23:Q28">SUM(N23:P23)</f>
        <v>502</v>
      </c>
      <c r="R23" s="68">
        <f aca="true" t="shared" si="20" ref="R23:R28">SUM(F23,G23,H23,J23,K23,L23,N23,O23,P23)</f>
        <v>1537</v>
      </c>
      <c r="S23" s="69">
        <f aca="true" t="shared" si="21" ref="S23:S28">COUNTA(F23,G23,H23,J23,K23,L23,N23,O23,P23)</f>
        <v>9</v>
      </c>
      <c r="T23" s="70">
        <f aca="true" t="shared" si="22" ref="T23:T28">IF(R23=0,"",R23/S23)</f>
        <v>170.77777777777777</v>
      </c>
      <c r="W23" s="83">
        <f aca="true" t="shared" si="23" ref="W23:W28">MAX(F23:H23,J23:L23,N23:P23)</f>
        <v>187</v>
      </c>
      <c r="X23" s="82">
        <f aca="true" t="shared" si="24" ref="X23:X28">RANK(W23,W$9:W$28)</f>
        <v>7</v>
      </c>
      <c r="Y23" s="83">
        <f aca="true" t="shared" si="25" ref="Y23:Y28">I23</f>
        <v>535</v>
      </c>
      <c r="Z23" s="82">
        <f aca="true" t="shared" si="26" ref="Z23:Z28">RANK(Y23,Y$9:Y$28)</f>
        <v>2</v>
      </c>
      <c r="AA23" s="83">
        <f aca="true" t="shared" si="27" ref="AA23:AA28">SUM(I23:J23)</f>
        <v>702</v>
      </c>
      <c r="AB23" s="82">
        <f aca="true" t="shared" si="28" ref="AB23:AB28">RANK(AA23,AA$9:AA$28)</f>
        <v>2</v>
      </c>
      <c r="AC23" s="83">
        <f aca="true" t="shared" si="29" ref="AC23:AC28">SUM(I23,M23)</f>
        <v>1035</v>
      </c>
      <c r="AD23" s="82">
        <f aca="true" t="shared" si="30" ref="AD23:AD28">RANK(AC23,AC$9:AC$28)</f>
        <v>2</v>
      </c>
      <c r="AE23" s="83">
        <f aca="true" t="shared" si="31" ref="AE23:AE28">SUM(I23,M23:O23)</f>
        <v>1384</v>
      </c>
      <c r="AF23" s="82">
        <f aca="true" t="shared" si="32" ref="AF23:AF28">RANK(AE23,AE$9:AE$28)</f>
        <v>3</v>
      </c>
    </row>
    <row r="24" spans="1:32" ht="12.75" customHeight="1">
      <c r="A24">
        <f>A23+1</f>
        <v>2</v>
      </c>
      <c r="B24" s="56" t="str">
        <f>IF(C24="","",VLOOKUP(C24,base!$A:$I,2,FALSE))</f>
        <v>98 61534</v>
      </c>
      <c r="C24" s="8" t="s">
        <v>195</v>
      </c>
      <c r="D24" s="54" t="str">
        <f>IF(C24="","",VLOOKUP(C24,base!$A:$I,9,FALSE))</f>
        <v>BELVEDERE DIEPPE BOWLING CLUB</v>
      </c>
      <c r="E24" s="56"/>
      <c r="F24" s="3">
        <v>164</v>
      </c>
      <c r="G24" s="3">
        <v>121</v>
      </c>
      <c r="H24" s="3">
        <v>135</v>
      </c>
      <c r="I24" s="31">
        <f t="shared" si="17"/>
        <v>420</v>
      </c>
      <c r="J24" s="3">
        <v>139</v>
      </c>
      <c r="K24" s="3">
        <v>162</v>
      </c>
      <c r="L24" s="3">
        <v>121</v>
      </c>
      <c r="M24" s="57">
        <f t="shared" si="18"/>
        <v>422</v>
      </c>
      <c r="N24" s="3">
        <v>146</v>
      </c>
      <c r="O24" s="3">
        <v>180</v>
      </c>
      <c r="P24" s="3">
        <v>155</v>
      </c>
      <c r="Q24" s="58">
        <f t="shared" si="19"/>
        <v>481</v>
      </c>
      <c r="R24" s="15">
        <f t="shared" si="20"/>
        <v>1323</v>
      </c>
      <c r="S24" s="9">
        <f t="shared" si="21"/>
        <v>9</v>
      </c>
      <c r="T24" s="14">
        <f t="shared" si="22"/>
        <v>147</v>
      </c>
      <c r="W24" s="83">
        <f t="shared" si="23"/>
        <v>180</v>
      </c>
      <c r="X24" s="82">
        <f t="shared" si="24"/>
        <v>8</v>
      </c>
      <c r="Y24" s="83">
        <f t="shared" si="25"/>
        <v>420</v>
      </c>
      <c r="Z24" s="82">
        <f t="shared" si="26"/>
        <v>12</v>
      </c>
      <c r="AA24" s="83">
        <f t="shared" si="27"/>
        <v>559</v>
      </c>
      <c r="AB24" s="82">
        <f t="shared" si="28"/>
        <v>12</v>
      </c>
      <c r="AC24" s="83">
        <f t="shared" si="29"/>
        <v>842</v>
      </c>
      <c r="AD24" s="82">
        <f t="shared" si="30"/>
        <v>13</v>
      </c>
      <c r="AE24" s="83">
        <f t="shared" si="31"/>
        <v>1168</v>
      </c>
      <c r="AF24" s="82">
        <f t="shared" si="32"/>
        <v>12</v>
      </c>
    </row>
    <row r="25" spans="1:32" ht="12.75" customHeight="1">
      <c r="A25">
        <f>A24+1</f>
        <v>3</v>
      </c>
      <c r="B25" s="56" t="str">
        <f>IF(C25="","",VLOOKUP(C25,base!$A:$I,2,FALSE))</f>
        <v>87 52460</v>
      </c>
      <c r="C25" s="8" t="s">
        <v>720</v>
      </c>
      <c r="D25" s="54" t="str">
        <f>IF(C25="","",VLOOKUP(C25,base!$A:$I,9,FALSE))</f>
        <v>BOWLING CLUB TRIANGLE D'OR</v>
      </c>
      <c r="E25" s="56"/>
      <c r="F25" s="3">
        <v>160</v>
      </c>
      <c r="G25" s="3">
        <v>211</v>
      </c>
      <c r="H25" s="3">
        <v>176</v>
      </c>
      <c r="I25" s="31">
        <f t="shared" si="17"/>
        <v>547</v>
      </c>
      <c r="J25" s="3">
        <v>173</v>
      </c>
      <c r="K25" s="3">
        <v>162</v>
      </c>
      <c r="L25" s="3">
        <v>164</v>
      </c>
      <c r="M25" s="57">
        <f t="shared" si="18"/>
        <v>499</v>
      </c>
      <c r="N25" s="3">
        <v>180</v>
      </c>
      <c r="O25" s="3">
        <v>186</v>
      </c>
      <c r="P25" s="3">
        <v>168</v>
      </c>
      <c r="Q25" s="58">
        <f t="shared" si="19"/>
        <v>534</v>
      </c>
      <c r="R25" s="15">
        <f t="shared" si="20"/>
        <v>1580</v>
      </c>
      <c r="S25" s="9">
        <f t="shared" si="21"/>
        <v>9</v>
      </c>
      <c r="T25" s="14">
        <f t="shared" si="22"/>
        <v>175.55555555555554</v>
      </c>
      <c r="W25" s="83">
        <f t="shared" si="23"/>
        <v>211</v>
      </c>
      <c r="X25" s="82">
        <f t="shared" si="24"/>
        <v>2</v>
      </c>
      <c r="Y25" s="83">
        <f t="shared" si="25"/>
        <v>547</v>
      </c>
      <c r="Z25" s="82">
        <f t="shared" si="26"/>
        <v>1</v>
      </c>
      <c r="AA25" s="83">
        <f t="shared" si="27"/>
        <v>720</v>
      </c>
      <c r="AB25" s="82">
        <f t="shared" si="28"/>
        <v>1</v>
      </c>
      <c r="AC25" s="83">
        <f t="shared" si="29"/>
        <v>1046</v>
      </c>
      <c r="AD25" s="82">
        <f t="shared" si="30"/>
        <v>1</v>
      </c>
      <c r="AE25" s="83">
        <f t="shared" si="31"/>
        <v>1412</v>
      </c>
      <c r="AF25" s="82">
        <f t="shared" si="32"/>
        <v>1</v>
      </c>
    </row>
    <row r="26" spans="1:32" ht="12.75" customHeight="1">
      <c r="A26">
        <f>A25+1</f>
        <v>4</v>
      </c>
      <c r="B26" s="56" t="str">
        <f>IF(C26="","",VLOOKUP(C26,base!$A:$I,2,FALSE))</f>
        <v>9 97583</v>
      </c>
      <c r="C26" s="8" t="s">
        <v>929</v>
      </c>
      <c r="D26" s="54" t="str">
        <f>IF(C26="","",VLOOKUP(C26,base!$A:$I,9,FALSE))</f>
        <v>CHORUS BOWLING CLUB</v>
      </c>
      <c r="E26" s="56"/>
      <c r="F26" s="3">
        <v>157</v>
      </c>
      <c r="G26" s="3">
        <v>157</v>
      </c>
      <c r="H26" s="3">
        <v>149</v>
      </c>
      <c r="I26" s="31">
        <f t="shared" si="17"/>
        <v>463</v>
      </c>
      <c r="J26" s="3">
        <v>125</v>
      </c>
      <c r="K26" s="3">
        <v>149</v>
      </c>
      <c r="L26" s="3">
        <v>165</v>
      </c>
      <c r="M26" s="57">
        <f t="shared" si="18"/>
        <v>439</v>
      </c>
      <c r="N26" s="3">
        <v>167</v>
      </c>
      <c r="O26" s="3">
        <v>161</v>
      </c>
      <c r="P26" s="3">
        <v>136</v>
      </c>
      <c r="Q26" s="58">
        <f t="shared" si="19"/>
        <v>464</v>
      </c>
      <c r="R26" s="15">
        <f t="shared" si="20"/>
        <v>1366</v>
      </c>
      <c r="S26" s="9">
        <f t="shared" si="21"/>
        <v>9</v>
      </c>
      <c r="T26" s="14">
        <f t="shared" si="22"/>
        <v>151.77777777777777</v>
      </c>
      <c r="W26" s="83">
        <f t="shared" si="23"/>
        <v>167</v>
      </c>
      <c r="X26" s="82">
        <f t="shared" si="24"/>
        <v>13</v>
      </c>
      <c r="Y26" s="83">
        <f t="shared" si="25"/>
        <v>463</v>
      </c>
      <c r="Z26" s="82">
        <f t="shared" si="26"/>
        <v>7</v>
      </c>
      <c r="AA26" s="83">
        <f t="shared" si="27"/>
        <v>588</v>
      </c>
      <c r="AB26" s="82">
        <f t="shared" si="28"/>
        <v>9</v>
      </c>
      <c r="AC26" s="83">
        <f t="shared" si="29"/>
        <v>902</v>
      </c>
      <c r="AD26" s="82">
        <f t="shared" si="30"/>
        <v>8</v>
      </c>
      <c r="AE26" s="83">
        <f t="shared" si="31"/>
        <v>1230</v>
      </c>
      <c r="AF26" s="82">
        <f t="shared" si="32"/>
        <v>7</v>
      </c>
    </row>
    <row r="27" spans="1:32" ht="12.75" customHeight="1">
      <c r="A27">
        <f>A26+1</f>
        <v>5</v>
      </c>
      <c r="B27" s="56" t="str">
        <f>IF(C27="","",VLOOKUP(C27,base!$A:$I,2,FALSE))</f>
        <v>13 105335</v>
      </c>
      <c r="C27" s="79" t="s">
        <v>1171</v>
      </c>
      <c r="D27" s="54" t="str">
        <f>IF(C27="","",VLOOKUP(C27,base!$A:$I,9,FALSE))</f>
        <v>LES LEZARDS DE MONTIVILLIERS</v>
      </c>
      <c r="E27" s="56"/>
      <c r="F27" s="80">
        <v>113</v>
      </c>
      <c r="G27" s="80">
        <v>149</v>
      </c>
      <c r="H27" s="80">
        <v>142</v>
      </c>
      <c r="I27" s="31">
        <f t="shared" si="17"/>
        <v>404</v>
      </c>
      <c r="J27" s="80">
        <v>112</v>
      </c>
      <c r="K27" s="80">
        <v>132</v>
      </c>
      <c r="L27" s="80">
        <v>158</v>
      </c>
      <c r="M27" s="57">
        <f t="shared" si="18"/>
        <v>402</v>
      </c>
      <c r="N27" s="80">
        <v>162</v>
      </c>
      <c r="O27" s="80">
        <v>149</v>
      </c>
      <c r="P27" s="80">
        <v>100</v>
      </c>
      <c r="Q27" s="58">
        <f t="shared" si="19"/>
        <v>411</v>
      </c>
      <c r="R27" s="15">
        <f t="shared" si="20"/>
        <v>1217</v>
      </c>
      <c r="S27" s="9">
        <f t="shared" si="21"/>
        <v>9</v>
      </c>
      <c r="T27" s="14">
        <f t="shared" si="22"/>
        <v>135.22222222222223</v>
      </c>
      <c r="W27" s="83">
        <f t="shared" si="23"/>
        <v>162</v>
      </c>
      <c r="X27" s="82">
        <f t="shared" si="24"/>
        <v>14</v>
      </c>
      <c r="Y27" s="83">
        <f t="shared" si="25"/>
        <v>404</v>
      </c>
      <c r="Z27" s="82">
        <f t="shared" si="26"/>
        <v>14</v>
      </c>
      <c r="AA27" s="83">
        <f t="shared" si="27"/>
        <v>516</v>
      </c>
      <c r="AB27" s="82">
        <f t="shared" si="28"/>
        <v>14</v>
      </c>
      <c r="AC27" s="83">
        <f t="shared" si="29"/>
        <v>806</v>
      </c>
      <c r="AD27" s="82">
        <f t="shared" si="30"/>
        <v>14</v>
      </c>
      <c r="AE27" s="83">
        <f t="shared" si="31"/>
        <v>1117</v>
      </c>
      <c r="AF27" s="82">
        <f t="shared" si="32"/>
        <v>14</v>
      </c>
    </row>
    <row r="28" spans="1:32" ht="12.75" customHeight="1">
      <c r="A28">
        <f>A27+1</f>
        <v>6</v>
      </c>
      <c r="B28" s="56" t="str">
        <f>IF(C28="","",VLOOKUP(C28,base!$A:$I,2,FALSE))</f>
        <v>87 31359</v>
      </c>
      <c r="C28" s="79" t="s">
        <v>1041</v>
      </c>
      <c r="D28" s="54" t="str">
        <f>IF(C28="","",VLOOKUP(C28,base!$A:$I,9,FALSE))</f>
        <v>DRAKKAR BOWL GRAND QUEVILLY</v>
      </c>
      <c r="E28" s="56"/>
      <c r="F28" s="81">
        <v>177</v>
      </c>
      <c r="G28" s="81">
        <v>145</v>
      </c>
      <c r="H28" s="80">
        <v>154</v>
      </c>
      <c r="I28" s="31">
        <f t="shared" si="17"/>
        <v>476</v>
      </c>
      <c r="J28" s="81">
        <v>153</v>
      </c>
      <c r="K28" s="81">
        <v>118</v>
      </c>
      <c r="L28" s="81">
        <v>148</v>
      </c>
      <c r="M28" s="57">
        <f t="shared" si="18"/>
        <v>419</v>
      </c>
      <c r="N28" s="81">
        <v>160</v>
      </c>
      <c r="O28" s="81">
        <v>139</v>
      </c>
      <c r="P28" s="81">
        <v>130</v>
      </c>
      <c r="Q28" s="58">
        <f t="shared" si="19"/>
        <v>429</v>
      </c>
      <c r="R28" s="15">
        <f t="shared" si="20"/>
        <v>1324</v>
      </c>
      <c r="S28" s="9">
        <f t="shared" si="21"/>
        <v>9</v>
      </c>
      <c r="T28" s="14">
        <f t="shared" si="22"/>
        <v>147.11111111111111</v>
      </c>
      <c r="W28" s="83">
        <f t="shared" si="23"/>
        <v>177</v>
      </c>
      <c r="X28" s="82">
        <f t="shared" si="24"/>
        <v>10</v>
      </c>
      <c r="Y28" s="83">
        <f t="shared" si="25"/>
        <v>476</v>
      </c>
      <c r="Z28" s="82">
        <f t="shared" si="26"/>
        <v>4</v>
      </c>
      <c r="AA28" s="83">
        <f t="shared" si="27"/>
        <v>629</v>
      </c>
      <c r="AB28" s="82">
        <f t="shared" si="28"/>
        <v>5</v>
      </c>
      <c r="AC28" s="83">
        <f t="shared" si="29"/>
        <v>895</v>
      </c>
      <c r="AD28" s="82">
        <f t="shared" si="30"/>
        <v>9</v>
      </c>
      <c r="AE28" s="83">
        <f t="shared" si="31"/>
        <v>1194</v>
      </c>
      <c r="AF28" s="82">
        <f t="shared" si="32"/>
        <v>9</v>
      </c>
    </row>
    <row r="31" spans="2:32" ht="19.5">
      <c r="B31" s="46" t="s">
        <v>0</v>
      </c>
      <c r="C31" s="11" t="s">
        <v>1248</v>
      </c>
      <c r="D31" s="78">
        <v>2</v>
      </c>
      <c r="E31" s="3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"/>
      <c r="S31" s="2"/>
      <c r="T31" s="2"/>
      <c r="X31" s="82"/>
      <c r="Z31" s="82"/>
      <c r="AB31" s="82"/>
      <c r="AD31" s="82"/>
      <c r="AF31" s="82"/>
    </row>
    <row r="32" spans="2:32" ht="25.5">
      <c r="B32" s="5" t="s">
        <v>1</v>
      </c>
      <c r="C32" s="6" t="s">
        <v>25</v>
      </c>
      <c r="D32" s="6" t="s">
        <v>2</v>
      </c>
      <c r="E32" s="6"/>
      <c r="F32" s="6" t="s">
        <v>3</v>
      </c>
      <c r="G32" s="6" t="s">
        <v>4</v>
      </c>
      <c r="H32" s="6" t="s">
        <v>5</v>
      </c>
      <c r="I32" s="6" t="s">
        <v>1249</v>
      </c>
      <c r="J32" s="6" t="s">
        <v>6</v>
      </c>
      <c r="K32" s="6" t="s">
        <v>7</v>
      </c>
      <c r="L32" s="6" t="s">
        <v>8</v>
      </c>
      <c r="M32" s="6" t="s">
        <v>1249</v>
      </c>
      <c r="N32" s="6" t="s">
        <v>9</v>
      </c>
      <c r="O32" s="6" t="s">
        <v>10</v>
      </c>
      <c r="P32" s="6" t="s">
        <v>11</v>
      </c>
      <c r="Q32" s="6" t="s">
        <v>1249</v>
      </c>
      <c r="R32" s="71" t="s">
        <v>12</v>
      </c>
      <c r="S32" s="72" t="s">
        <v>13</v>
      </c>
      <c r="T32" s="13" t="s">
        <v>14</v>
      </c>
      <c r="W32" s="82" t="s">
        <v>1239</v>
      </c>
      <c r="X32" s="82" t="s">
        <v>1240</v>
      </c>
      <c r="Y32" s="82" t="s">
        <v>1241</v>
      </c>
      <c r="Z32" s="82" t="s">
        <v>1240</v>
      </c>
      <c r="AA32" s="82" t="s">
        <v>1242</v>
      </c>
      <c r="AB32" s="82" t="s">
        <v>1240</v>
      </c>
      <c r="AC32" s="82" t="s">
        <v>1243</v>
      </c>
      <c r="AD32" s="82" t="s">
        <v>1240</v>
      </c>
      <c r="AE32" s="82" t="s">
        <v>1244</v>
      </c>
      <c r="AF32" s="82" t="s">
        <v>1240</v>
      </c>
    </row>
    <row r="33" spans="1:32" ht="15">
      <c r="A33">
        <v>1</v>
      </c>
      <c r="B33" s="56" t="str">
        <f>IF(C33="","",VLOOKUP(C33,base!$A:$I,2,FALSE))</f>
        <v>8 96723</v>
      </c>
      <c r="C33" s="8" t="s">
        <v>865</v>
      </c>
      <c r="D33" s="54" t="str">
        <f>IF(C33="","",VLOOKUP(C33,base!$A:$I,9,FALSE))</f>
        <v>CHORUS BOWLING CLUB</v>
      </c>
      <c r="E33" s="56"/>
      <c r="F33" s="4">
        <v>161</v>
      </c>
      <c r="G33" s="4">
        <v>196</v>
      </c>
      <c r="H33" s="3">
        <v>147</v>
      </c>
      <c r="I33" s="31">
        <f aca="true" t="shared" si="33" ref="I33:I46">SUM(F33:H33)</f>
        <v>504</v>
      </c>
      <c r="J33" s="4">
        <v>194</v>
      </c>
      <c r="K33" s="4">
        <v>233</v>
      </c>
      <c r="L33" s="4">
        <v>245</v>
      </c>
      <c r="M33" s="57">
        <f aca="true" t="shared" si="34" ref="M33:M46">SUM(J33:L33)</f>
        <v>672</v>
      </c>
      <c r="N33" s="81">
        <v>191</v>
      </c>
      <c r="O33" s="81">
        <v>180</v>
      </c>
      <c r="P33" s="81">
        <v>174</v>
      </c>
      <c r="Q33" s="58">
        <f>SUM(N33:P33)</f>
        <v>545</v>
      </c>
      <c r="R33" s="68">
        <f>SUM(F33,G33,H33,J33,K33,L33,N33,O33,P33)</f>
        <v>1721</v>
      </c>
      <c r="S33" s="69">
        <f>COUNTA(F33,G33,H33,J33,K33,L33,N33,O33,P33)</f>
        <v>9</v>
      </c>
      <c r="T33" s="70">
        <f>IF(R33=0,"",R33/S33)</f>
        <v>191.22222222222223</v>
      </c>
      <c r="W33" s="83">
        <f>MAX(F33:H33,J33:L33,N33:P33)</f>
        <v>245</v>
      </c>
      <c r="X33" s="82">
        <f>RANK(W33,W$33:W$46)</f>
        <v>4</v>
      </c>
      <c r="Y33" s="83">
        <f>I33</f>
        <v>504</v>
      </c>
      <c r="Z33" s="82">
        <f>RANK(Y33,Y$33:Y$46)</f>
        <v>8</v>
      </c>
      <c r="AA33" s="83">
        <f>SUM(I33:J33)</f>
        <v>698</v>
      </c>
      <c r="AB33" s="82">
        <f>RANK(AA33,AA$33:AA$46)</f>
        <v>6</v>
      </c>
      <c r="AC33" s="83">
        <f>SUM(I33,M33)</f>
        <v>1176</v>
      </c>
      <c r="AD33" s="82">
        <f>RANK(AC33,AC$33:AC$46)</f>
        <v>1</v>
      </c>
      <c r="AE33" s="83">
        <f>SUM(I33,M33:O33)</f>
        <v>1547</v>
      </c>
      <c r="AF33" s="82">
        <f>RANK(AE33,AE$33:AE$46)</f>
        <v>1</v>
      </c>
    </row>
    <row r="34" spans="1:32" ht="15">
      <c r="A34">
        <f aca="true" t="shared" si="35" ref="A34:A46">A33+1</f>
        <v>2</v>
      </c>
      <c r="B34" s="56" t="s">
        <v>1257</v>
      </c>
      <c r="C34" s="8" t="s">
        <v>1254</v>
      </c>
      <c r="D34" s="54" t="s">
        <v>667</v>
      </c>
      <c r="E34" s="56"/>
      <c r="F34" s="3">
        <v>138</v>
      </c>
      <c r="G34" s="3">
        <v>144</v>
      </c>
      <c r="H34" s="3">
        <v>177</v>
      </c>
      <c r="I34" s="31">
        <f t="shared" si="33"/>
        <v>459</v>
      </c>
      <c r="J34" s="3">
        <v>156</v>
      </c>
      <c r="K34" s="3">
        <v>178</v>
      </c>
      <c r="L34" s="3">
        <v>186</v>
      </c>
      <c r="M34" s="57">
        <f t="shared" si="34"/>
        <v>520</v>
      </c>
      <c r="N34" s="3">
        <v>189</v>
      </c>
      <c r="O34" s="3">
        <v>201</v>
      </c>
      <c r="P34" s="3">
        <v>202</v>
      </c>
      <c r="Q34" s="58">
        <f>SUM(N34:P34)</f>
        <v>592</v>
      </c>
      <c r="R34" s="68">
        <f>SUM(F34,G34,H34,J34,K34,L34,N34,O34,P34)</f>
        <v>1571</v>
      </c>
      <c r="S34" s="69">
        <f>COUNTA(F34,G34,H34,J34,K34,L34,N34,O34,P34)</f>
        <v>9</v>
      </c>
      <c r="T34" s="70">
        <f>IF(R34=0,"",R34/S34)</f>
        <v>174.55555555555554</v>
      </c>
      <c r="W34" s="83">
        <f aca="true" t="shared" si="36" ref="W34:W46">MAX(F34:H34,J34:L34,N34:P34)</f>
        <v>202</v>
      </c>
      <c r="X34" s="82">
        <f aca="true" t="shared" si="37" ref="X34:X46">RANK(W34,W$33:W$46)</f>
        <v>7</v>
      </c>
      <c r="Y34" s="83">
        <f aca="true" t="shared" si="38" ref="Y34:Y46">I34</f>
        <v>459</v>
      </c>
      <c r="Z34" s="82">
        <f aca="true" t="shared" si="39" ref="Z34:Z46">RANK(Y34,Y$33:Y$46)</f>
        <v>12</v>
      </c>
      <c r="AA34" s="83">
        <f aca="true" t="shared" si="40" ref="AA34:AA46">SUM(I34:J34)</f>
        <v>615</v>
      </c>
      <c r="AB34" s="82">
        <f aca="true" t="shared" si="41" ref="AB34:AB46">RANK(AA34,AA$33:AA$46)</f>
        <v>11</v>
      </c>
      <c r="AC34" s="83">
        <f aca="true" t="shared" si="42" ref="AC34:AC46">SUM(I34,M34)</f>
        <v>979</v>
      </c>
      <c r="AD34" s="82">
        <f aca="true" t="shared" si="43" ref="AD34:AD46">RANK(AC34,AC$33:AC$46)</f>
        <v>12</v>
      </c>
      <c r="AE34" s="83">
        <f aca="true" t="shared" si="44" ref="AE34:AE46">SUM(I34,M34:O34)</f>
        <v>1369</v>
      </c>
      <c r="AF34" s="82">
        <f aca="true" t="shared" si="45" ref="AF34:AF46">RANK(AE34,AE$33:AE$46)</f>
        <v>7</v>
      </c>
    </row>
    <row r="35" spans="1:32" ht="15">
      <c r="A35">
        <f t="shared" si="35"/>
        <v>3</v>
      </c>
      <c r="B35" s="56" t="str">
        <f>IF(C35="","",VLOOKUP(C35,base!$A:$I,2,FALSE))</f>
        <v>99 62114</v>
      </c>
      <c r="C35" s="8" t="s">
        <v>219</v>
      </c>
      <c r="D35" s="54" t="str">
        <f>IF(C35="","",VLOOKUP(C35,base!$A:$I,9,FALSE))</f>
        <v>BELVEDERE DIEPPE BOWLING CLUB</v>
      </c>
      <c r="E35" s="56"/>
      <c r="F35" s="3">
        <v>154</v>
      </c>
      <c r="G35" s="3">
        <v>171</v>
      </c>
      <c r="H35" s="3">
        <v>247</v>
      </c>
      <c r="I35" s="31">
        <f t="shared" si="33"/>
        <v>572</v>
      </c>
      <c r="J35" s="3">
        <v>169</v>
      </c>
      <c r="K35" s="3">
        <v>211</v>
      </c>
      <c r="L35" s="3">
        <v>181</v>
      </c>
      <c r="M35" s="57">
        <f t="shared" si="34"/>
        <v>561</v>
      </c>
      <c r="N35" s="3">
        <v>153</v>
      </c>
      <c r="O35" s="3">
        <v>154</v>
      </c>
      <c r="P35" s="3">
        <v>157</v>
      </c>
      <c r="Q35" s="58">
        <f>SUM(N35:P35)</f>
        <v>464</v>
      </c>
      <c r="R35" s="68">
        <f>SUM(F35,G35,H35,J35,K35,L35,N35,O35,P35)</f>
        <v>1597</v>
      </c>
      <c r="S35" s="69">
        <f>COUNTA(F35,G35,H35,J35,K35,L35,N35,O35,P35)</f>
        <v>9</v>
      </c>
      <c r="T35" s="70">
        <f>IF(R35=0,"",R35/S35)</f>
        <v>177.44444444444446</v>
      </c>
      <c r="W35" s="83">
        <f t="shared" si="36"/>
        <v>247</v>
      </c>
      <c r="X35" s="82">
        <f t="shared" si="37"/>
        <v>3</v>
      </c>
      <c r="Y35" s="83">
        <f t="shared" si="38"/>
        <v>572</v>
      </c>
      <c r="Z35" s="82">
        <f t="shared" si="39"/>
        <v>1</v>
      </c>
      <c r="AA35" s="83">
        <f t="shared" si="40"/>
        <v>741</v>
      </c>
      <c r="AB35" s="82">
        <f t="shared" si="41"/>
        <v>2</v>
      </c>
      <c r="AC35" s="83">
        <f t="shared" si="42"/>
        <v>1133</v>
      </c>
      <c r="AD35" s="82">
        <f t="shared" si="43"/>
        <v>2</v>
      </c>
      <c r="AE35" s="83">
        <f t="shared" si="44"/>
        <v>1440</v>
      </c>
      <c r="AF35" s="82">
        <f t="shared" si="45"/>
        <v>5</v>
      </c>
    </row>
    <row r="36" spans="1:32" ht="15">
      <c r="A36">
        <f t="shared" si="35"/>
        <v>4</v>
      </c>
      <c r="B36" s="56" t="str">
        <f>IF(C36="","",VLOOKUP(C36,base!$A:$I,2,FALSE))</f>
        <v>11 102025</v>
      </c>
      <c r="C36" s="8" t="s">
        <v>1214</v>
      </c>
      <c r="D36" s="54" t="str">
        <f>IF(C36="","",VLOOKUP(C36,base!$A:$I,9,FALSE))</f>
        <v>LES TITANS ROUEN</v>
      </c>
      <c r="E36" s="56"/>
      <c r="F36" s="3">
        <v>138</v>
      </c>
      <c r="G36" s="3">
        <v>160</v>
      </c>
      <c r="H36" s="3">
        <v>180</v>
      </c>
      <c r="I36" s="31">
        <f t="shared" si="33"/>
        <v>478</v>
      </c>
      <c r="J36" s="3">
        <v>169</v>
      </c>
      <c r="K36" s="3">
        <v>163</v>
      </c>
      <c r="L36" s="3">
        <v>256</v>
      </c>
      <c r="M36" s="57">
        <f t="shared" si="34"/>
        <v>588</v>
      </c>
      <c r="N36" s="3">
        <v>187</v>
      </c>
      <c r="O36" s="3">
        <v>215</v>
      </c>
      <c r="P36" s="3">
        <v>164</v>
      </c>
      <c r="Q36" s="58">
        <f>SUM(N36:P36)</f>
        <v>566</v>
      </c>
      <c r="R36" s="68">
        <f>SUM(F36,G36,H36,J36,K36,L36,N36,O36,P36)</f>
        <v>1632</v>
      </c>
      <c r="S36" s="69">
        <f>COUNTA(F36,G36,H36,J36,K36,L36,N36,O36,P36)</f>
        <v>9</v>
      </c>
      <c r="T36" s="70">
        <f>IF(R36=0,"",R36/S36)</f>
        <v>181.33333333333334</v>
      </c>
      <c r="W36" s="83">
        <f t="shared" si="36"/>
        <v>256</v>
      </c>
      <c r="X36" s="82">
        <f t="shared" si="37"/>
        <v>2</v>
      </c>
      <c r="Y36" s="83">
        <f t="shared" si="38"/>
        <v>478</v>
      </c>
      <c r="Z36" s="82">
        <f t="shared" si="39"/>
        <v>10</v>
      </c>
      <c r="AA36" s="83">
        <f t="shared" si="40"/>
        <v>647</v>
      </c>
      <c r="AB36" s="82">
        <f t="shared" si="41"/>
        <v>9</v>
      </c>
      <c r="AC36" s="83">
        <f t="shared" si="42"/>
        <v>1066</v>
      </c>
      <c r="AD36" s="82">
        <f t="shared" si="43"/>
        <v>5</v>
      </c>
      <c r="AE36" s="83">
        <f t="shared" si="44"/>
        <v>1468</v>
      </c>
      <c r="AF36" s="82">
        <f t="shared" si="45"/>
        <v>3</v>
      </c>
    </row>
    <row r="37" spans="1:32" ht="15">
      <c r="A37">
        <f t="shared" si="35"/>
        <v>5</v>
      </c>
      <c r="B37" s="56" t="str">
        <f>IF(C37="","",VLOOKUP(C37,base!$A:$I,2,FALSE))</f>
        <v>12 103619</v>
      </c>
      <c r="C37" s="8" t="s">
        <v>1216</v>
      </c>
      <c r="D37" s="54" t="str">
        <f>IF(C37="","",VLOOKUP(C37,base!$A:$I,9,FALSE))</f>
        <v>LES TITANS ROUEN</v>
      </c>
      <c r="E37" s="56"/>
      <c r="F37" s="80">
        <v>236</v>
      </c>
      <c r="G37" s="80">
        <v>151</v>
      </c>
      <c r="H37" s="80">
        <v>166</v>
      </c>
      <c r="I37" s="31">
        <f t="shared" si="33"/>
        <v>553</v>
      </c>
      <c r="J37" s="80">
        <v>202</v>
      </c>
      <c r="K37" s="80">
        <v>204</v>
      </c>
      <c r="L37" s="80">
        <v>128</v>
      </c>
      <c r="M37" s="57">
        <f t="shared" si="34"/>
        <v>534</v>
      </c>
      <c r="N37" s="80">
        <v>169</v>
      </c>
      <c r="O37" s="80">
        <v>161</v>
      </c>
      <c r="P37" s="80">
        <v>154</v>
      </c>
      <c r="Q37" s="58">
        <f>SUM(N37:P37)</f>
        <v>484</v>
      </c>
      <c r="R37" s="68">
        <f>SUM(F37,G37,H37,J37,K37,L37,N37,O37,P37)</f>
        <v>1571</v>
      </c>
      <c r="S37" s="69">
        <f>COUNTA(F37,G37,H37,J37,K37,L37,N37,O37,P37)</f>
        <v>9</v>
      </c>
      <c r="T37" s="70">
        <f>IF(R37=0,"",R37/S37)</f>
        <v>174.55555555555554</v>
      </c>
      <c r="W37" s="83">
        <f t="shared" si="36"/>
        <v>236</v>
      </c>
      <c r="X37" s="82">
        <f t="shared" si="37"/>
        <v>5</v>
      </c>
      <c r="Y37" s="83">
        <f t="shared" si="38"/>
        <v>553</v>
      </c>
      <c r="Z37" s="82">
        <f t="shared" si="39"/>
        <v>3</v>
      </c>
      <c r="AA37" s="83">
        <f t="shared" si="40"/>
        <v>755</v>
      </c>
      <c r="AB37" s="82">
        <f t="shared" si="41"/>
        <v>1</v>
      </c>
      <c r="AC37" s="83">
        <f t="shared" si="42"/>
        <v>1087</v>
      </c>
      <c r="AD37" s="82">
        <f t="shared" si="43"/>
        <v>3</v>
      </c>
      <c r="AE37" s="83">
        <f t="shared" si="44"/>
        <v>1417</v>
      </c>
      <c r="AF37" s="82">
        <f t="shared" si="45"/>
        <v>6</v>
      </c>
    </row>
    <row r="38" spans="1:32" ht="15">
      <c r="A38">
        <f t="shared" si="35"/>
        <v>6</v>
      </c>
      <c r="B38" s="56" t="str">
        <f>IF(C38="","",VLOOKUP(C38,base!$A:$I,2,FALSE))</f>
        <v>7 93017</v>
      </c>
      <c r="C38" s="8" t="s">
        <v>836</v>
      </c>
      <c r="D38" s="54" t="str">
        <f>IF(C38="","",VLOOKUP(C38,base!$A:$I,9,FALSE))</f>
        <v>C.S.G. BOWLING NOTRE DAME DE GRAVENCHON</v>
      </c>
      <c r="E38" s="56"/>
      <c r="F38" s="80">
        <v>161</v>
      </c>
      <c r="G38" s="80">
        <v>157</v>
      </c>
      <c r="H38" s="80">
        <v>157</v>
      </c>
      <c r="I38" s="31">
        <f t="shared" si="33"/>
        <v>475</v>
      </c>
      <c r="J38" s="80">
        <v>133</v>
      </c>
      <c r="K38" s="80">
        <v>180</v>
      </c>
      <c r="L38" s="80">
        <v>199</v>
      </c>
      <c r="M38" s="57">
        <f t="shared" si="34"/>
        <v>512</v>
      </c>
      <c r="N38" s="80">
        <v>183</v>
      </c>
      <c r="O38" s="80">
        <v>197</v>
      </c>
      <c r="P38" s="80">
        <v>236</v>
      </c>
      <c r="Q38" s="58">
        <f aca="true" t="shared" si="46" ref="Q38:Q46">SUM(N38:P38)</f>
        <v>616</v>
      </c>
      <c r="R38" s="68">
        <f aca="true" t="shared" si="47" ref="R38:R46">SUM(F38,G38,H38,J38,K38,L38,N38,O38,P38)</f>
        <v>1603</v>
      </c>
      <c r="S38" s="69">
        <f aca="true" t="shared" si="48" ref="S38:S46">COUNTA(F38,G38,H38,J38,K38,L38,N38,O38,P38)</f>
        <v>9</v>
      </c>
      <c r="T38" s="70">
        <f aca="true" t="shared" si="49" ref="T38:T46">IF(R38=0,"",R38/S38)</f>
        <v>178.11111111111111</v>
      </c>
      <c r="W38" s="83">
        <f t="shared" si="36"/>
        <v>236</v>
      </c>
      <c r="X38" s="82">
        <f t="shared" si="37"/>
        <v>5</v>
      </c>
      <c r="Y38" s="83">
        <f t="shared" si="38"/>
        <v>475</v>
      </c>
      <c r="Z38" s="82">
        <f t="shared" si="39"/>
        <v>11</v>
      </c>
      <c r="AA38" s="83">
        <f t="shared" si="40"/>
        <v>608</v>
      </c>
      <c r="AB38" s="82">
        <f t="shared" si="41"/>
        <v>13</v>
      </c>
      <c r="AC38" s="83">
        <f t="shared" si="42"/>
        <v>987</v>
      </c>
      <c r="AD38" s="82">
        <f t="shared" si="43"/>
        <v>11</v>
      </c>
      <c r="AE38" s="83">
        <f t="shared" si="44"/>
        <v>1367</v>
      </c>
      <c r="AF38" s="82">
        <f t="shared" si="45"/>
        <v>8</v>
      </c>
    </row>
    <row r="39" spans="1:32" ht="15">
      <c r="A39">
        <f t="shared" si="35"/>
        <v>7</v>
      </c>
      <c r="B39" s="56" t="str">
        <f>IF(C39="","",VLOOKUP(C39,base!$A:$I,2,FALSE))</f>
        <v>12 104191</v>
      </c>
      <c r="C39" s="8" t="s">
        <v>809</v>
      </c>
      <c r="D39" s="54" t="str">
        <f>IF(C39="","",VLOOKUP(C39,base!$A:$I,9,FALSE))</f>
        <v>C.O. RENAULT SANDOUVILLE</v>
      </c>
      <c r="E39" s="56"/>
      <c r="F39" s="80">
        <v>176</v>
      </c>
      <c r="G39" s="80">
        <v>193</v>
      </c>
      <c r="H39" s="80">
        <v>161</v>
      </c>
      <c r="I39" s="31">
        <f t="shared" si="33"/>
        <v>530</v>
      </c>
      <c r="J39" s="80">
        <v>190</v>
      </c>
      <c r="K39" s="80">
        <v>159</v>
      </c>
      <c r="L39" s="80">
        <v>178</v>
      </c>
      <c r="M39" s="57">
        <f t="shared" si="34"/>
        <v>527</v>
      </c>
      <c r="N39" s="80">
        <v>160</v>
      </c>
      <c r="O39" s="80">
        <v>132</v>
      </c>
      <c r="P39" s="80">
        <v>177</v>
      </c>
      <c r="Q39" s="58">
        <f t="shared" si="46"/>
        <v>469</v>
      </c>
      <c r="R39" s="68">
        <f t="shared" si="47"/>
        <v>1526</v>
      </c>
      <c r="S39" s="69">
        <f t="shared" si="48"/>
        <v>9</v>
      </c>
      <c r="T39" s="70">
        <f t="shared" si="49"/>
        <v>169.55555555555554</v>
      </c>
      <c r="W39" s="83">
        <f t="shared" si="36"/>
        <v>193</v>
      </c>
      <c r="X39" s="82">
        <f t="shared" si="37"/>
        <v>10</v>
      </c>
      <c r="Y39" s="83">
        <f t="shared" si="38"/>
        <v>530</v>
      </c>
      <c r="Z39" s="82">
        <f t="shared" si="39"/>
        <v>5</v>
      </c>
      <c r="AA39" s="83">
        <f t="shared" si="40"/>
        <v>720</v>
      </c>
      <c r="AB39" s="82">
        <f t="shared" si="41"/>
        <v>4</v>
      </c>
      <c r="AC39" s="83">
        <f t="shared" si="42"/>
        <v>1057</v>
      </c>
      <c r="AD39" s="82">
        <f t="shared" si="43"/>
        <v>7</v>
      </c>
      <c r="AE39" s="83">
        <f t="shared" si="44"/>
        <v>1349</v>
      </c>
      <c r="AF39" s="82">
        <f t="shared" si="45"/>
        <v>9</v>
      </c>
    </row>
    <row r="40" spans="1:32" ht="15">
      <c r="A40">
        <f t="shared" si="35"/>
        <v>8</v>
      </c>
      <c r="B40" s="56" t="str">
        <f>IF(C40="","",VLOOKUP(C40,base!$A:$I,2,FALSE))</f>
        <v>99 41754</v>
      </c>
      <c r="C40" s="8" t="s">
        <v>47</v>
      </c>
      <c r="D40" s="54" t="str">
        <f>IF(C40="","",VLOOKUP(C40,base!$A:$I,9,FALSE))</f>
        <v>BOWLING CLUB LOUVIERS</v>
      </c>
      <c r="E40" s="56"/>
      <c r="F40" s="80">
        <v>204</v>
      </c>
      <c r="G40" s="80">
        <v>183</v>
      </c>
      <c r="H40" s="80">
        <v>168</v>
      </c>
      <c r="I40" s="31">
        <f t="shared" si="33"/>
        <v>555</v>
      </c>
      <c r="J40" s="80">
        <v>149</v>
      </c>
      <c r="K40" s="80">
        <v>192</v>
      </c>
      <c r="L40" s="80">
        <v>167</v>
      </c>
      <c r="M40" s="57">
        <f t="shared" si="34"/>
        <v>508</v>
      </c>
      <c r="N40" s="80">
        <v>192</v>
      </c>
      <c r="O40" s="80">
        <v>258</v>
      </c>
      <c r="P40" s="80">
        <v>190</v>
      </c>
      <c r="Q40" s="58">
        <f t="shared" si="46"/>
        <v>640</v>
      </c>
      <c r="R40" s="68">
        <f t="shared" si="47"/>
        <v>1703</v>
      </c>
      <c r="S40" s="69">
        <f t="shared" si="48"/>
        <v>9</v>
      </c>
      <c r="T40" s="70">
        <f t="shared" si="49"/>
        <v>189.22222222222223</v>
      </c>
      <c r="W40" s="83">
        <f t="shared" si="36"/>
        <v>258</v>
      </c>
      <c r="X40" s="82">
        <f t="shared" si="37"/>
        <v>1</v>
      </c>
      <c r="Y40" s="83">
        <f t="shared" si="38"/>
        <v>555</v>
      </c>
      <c r="Z40" s="82">
        <f t="shared" si="39"/>
        <v>2</v>
      </c>
      <c r="AA40" s="83">
        <f t="shared" si="40"/>
        <v>704</v>
      </c>
      <c r="AB40" s="82">
        <f t="shared" si="41"/>
        <v>5</v>
      </c>
      <c r="AC40" s="83">
        <f t="shared" si="42"/>
        <v>1063</v>
      </c>
      <c r="AD40" s="82">
        <f t="shared" si="43"/>
        <v>6</v>
      </c>
      <c r="AE40" s="83">
        <f t="shared" si="44"/>
        <v>1513</v>
      </c>
      <c r="AF40" s="82">
        <f t="shared" si="45"/>
        <v>2</v>
      </c>
    </row>
    <row r="41" spans="1:32" ht="15">
      <c r="A41">
        <f t="shared" si="35"/>
        <v>9</v>
      </c>
      <c r="B41" s="56" t="str">
        <f>IF(C41="","",VLOOKUP(C41,base!$A:$I,2,FALSE))</f>
        <v>3 64834</v>
      </c>
      <c r="C41" s="8" t="s">
        <v>58</v>
      </c>
      <c r="D41" s="54" t="str">
        <f>IF(C41="","",VLOOKUP(C41,base!$A:$I,9,FALSE))</f>
        <v>BOWLING CLUB AERO EVREUX</v>
      </c>
      <c r="E41" s="56"/>
      <c r="F41" s="80">
        <v>176</v>
      </c>
      <c r="G41" s="80">
        <v>189</v>
      </c>
      <c r="H41" s="80">
        <v>176</v>
      </c>
      <c r="I41" s="31">
        <f t="shared" si="33"/>
        <v>541</v>
      </c>
      <c r="J41" s="80">
        <v>191</v>
      </c>
      <c r="K41" s="80">
        <v>178</v>
      </c>
      <c r="L41" s="80">
        <v>170</v>
      </c>
      <c r="M41" s="57">
        <f t="shared" si="34"/>
        <v>539</v>
      </c>
      <c r="N41" s="80">
        <v>190</v>
      </c>
      <c r="O41" s="80">
        <v>181</v>
      </c>
      <c r="P41" s="80">
        <v>191</v>
      </c>
      <c r="Q41" s="58">
        <f t="shared" si="46"/>
        <v>562</v>
      </c>
      <c r="R41" s="68">
        <f t="shared" si="47"/>
        <v>1642</v>
      </c>
      <c r="S41" s="69">
        <f t="shared" si="48"/>
        <v>9</v>
      </c>
      <c r="T41" s="70">
        <f t="shared" si="49"/>
        <v>182.44444444444446</v>
      </c>
      <c r="W41" s="83">
        <f t="shared" si="36"/>
        <v>191</v>
      </c>
      <c r="X41" s="82">
        <f t="shared" si="37"/>
        <v>11</v>
      </c>
      <c r="Y41" s="83">
        <f t="shared" si="38"/>
        <v>541</v>
      </c>
      <c r="Z41" s="82">
        <f t="shared" si="39"/>
        <v>4</v>
      </c>
      <c r="AA41" s="83">
        <f t="shared" si="40"/>
        <v>732</v>
      </c>
      <c r="AB41" s="82">
        <f t="shared" si="41"/>
        <v>3</v>
      </c>
      <c r="AC41" s="83">
        <f t="shared" si="42"/>
        <v>1080</v>
      </c>
      <c r="AD41" s="82">
        <f t="shared" si="43"/>
        <v>4</v>
      </c>
      <c r="AE41" s="83">
        <f t="shared" si="44"/>
        <v>1451</v>
      </c>
      <c r="AF41" s="82">
        <f t="shared" si="45"/>
        <v>4</v>
      </c>
    </row>
    <row r="42" spans="1:32" ht="15">
      <c r="A42">
        <f t="shared" si="35"/>
        <v>10</v>
      </c>
      <c r="B42" s="56" t="str">
        <f>IF(C42="","",VLOOKUP(C42,base!$A:$I,2,FALSE))</f>
        <v>8 96535</v>
      </c>
      <c r="C42" s="8" t="s">
        <v>73</v>
      </c>
      <c r="D42" s="54" t="str">
        <f>IF(C42="","",VLOOKUP(C42,base!$A:$I,9,FALSE))</f>
        <v>BOWLING CLUB LOUVIERS</v>
      </c>
      <c r="E42" s="56"/>
      <c r="F42" s="80">
        <v>168</v>
      </c>
      <c r="G42" s="80">
        <v>168</v>
      </c>
      <c r="H42" s="80">
        <v>168</v>
      </c>
      <c r="I42" s="31">
        <f t="shared" si="33"/>
        <v>504</v>
      </c>
      <c r="J42" s="80">
        <v>179</v>
      </c>
      <c r="K42" s="80">
        <v>171</v>
      </c>
      <c r="L42" s="80">
        <v>155</v>
      </c>
      <c r="M42" s="57">
        <f t="shared" si="34"/>
        <v>505</v>
      </c>
      <c r="N42" s="80">
        <v>174</v>
      </c>
      <c r="O42" s="80">
        <v>111</v>
      </c>
      <c r="P42" s="80">
        <v>161</v>
      </c>
      <c r="Q42" s="58">
        <f t="shared" si="46"/>
        <v>446</v>
      </c>
      <c r="R42" s="68">
        <f t="shared" si="47"/>
        <v>1455</v>
      </c>
      <c r="S42" s="69">
        <f t="shared" si="48"/>
        <v>9</v>
      </c>
      <c r="T42" s="70">
        <f t="shared" si="49"/>
        <v>161.66666666666666</v>
      </c>
      <c r="W42" s="83">
        <f t="shared" si="36"/>
        <v>179</v>
      </c>
      <c r="X42" s="82">
        <f t="shared" si="37"/>
        <v>14</v>
      </c>
      <c r="Y42" s="83">
        <f t="shared" si="38"/>
        <v>504</v>
      </c>
      <c r="Z42" s="82">
        <f t="shared" si="39"/>
        <v>8</v>
      </c>
      <c r="AA42" s="83">
        <f t="shared" si="40"/>
        <v>683</v>
      </c>
      <c r="AB42" s="82">
        <f t="shared" si="41"/>
        <v>7</v>
      </c>
      <c r="AC42" s="83">
        <f t="shared" si="42"/>
        <v>1009</v>
      </c>
      <c r="AD42" s="82">
        <f t="shared" si="43"/>
        <v>8</v>
      </c>
      <c r="AE42" s="83">
        <f t="shared" si="44"/>
        <v>1294</v>
      </c>
      <c r="AF42" s="82">
        <f t="shared" si="45"/>
        <v>12</v>
      </c>
    </row>
    <row r="43" spans="1:32" ht="15">
      <c r="A43">
        <f t="shared" si="35"/>
        <v>11</v>
      </c>
      <c r="B43" s="56" t="str">
        <f>IF(C43="","",VLOOKUP(C43,base!$A:$I,2,FALSE))</f>
        <v>91 65197</v>
      </c>
      <c r="C43" s="8" t="s">
        <v>45</v>
      </c>
      <c r="D43" s="54" t="str">
        <f>IF(C43="","",VLOOKUP(C43,base!$A:$I,9,FALSE))</f>
        <v>BOWLING CLUB LOUVIERS</v>
      </c>
      <c r="E43" s="56"/>
      <c r="F43" s="80">
        <v>181</v>
      </c>
      <c r="G43" s="80">
        <v>172</v>
      </c>
      <c r="H43" s="80">
        <v>160</v>
      </c>
      <c r="I43" s="31">
        <f t="shared" si="33"/>
        <v>513</v>
      </c>
      <c r="J43" s="80">
        <v>160</v>
      </c>
      <c r="K43" s="80">
        <v>155</v>
      </c>
      <c r="L43" s="80">
        <v>164</v>
      </c>
      <c r="M43" s="57">
        <f t="shared" si="34"/>
        <v>479</v>
      </c>
      <c r="N43" s="80">
        <v>163</v>
      </c>
      <c r="O43" s="80">
        <v>156</v>
      </c>
      <c r="P43" s="80">
        <v>149</v>
      </c>
      <c r="Q43" s="58">
        <f t="shared" si="46"/>
        <v>468</v>
      </c>
      <c r="R43" s="68">
        <f t="shared" si="47"/>
        <v>1460</v>
      </c>
      <c r="S43" s="69">
        <f t="shared" si="48"/>
        <v>9</v>
      </c>
      <c r="T43" s="70">
        <f t="shared" si="49"/>
        <v>162.22222222222223</v>
      </c>
      <c r="W43" s="83">
        <f t="shared" si="36"/>
        <v>181</v>
      </c>
      <c r="X43" s="82">
        <f t="shared" si="37"/>
        <v>13</v>
      </c>
      <c r="Y43" s="83">
        <f t="shared" si="38"/>
        <v>513</v>
      </c>
      <c r="Z43" s="82">
        <f t="shared" si="39"/>
        <v>6</v>
      </c>
      <c r="AA43" s="83">
        <f t="shared" si="40"/>
        <v>673</v>
      </c>
      <c r="AB43" s="82">
        <f t="shared" si="41"/>
        <v>8</v>
      </c>
      <c r="AC43" s="83">
        <f t="shared" si="42"/>
        <v>992</v>
      </c>
      <c r="AD43" s="82">
        <f t="shared" si="43"/>
        <v>10</v>
      </c>
      <c r="AE43" s="83">
        <f t="shared" si="44"/>
        <v>1311</v>
      </c>
      <c r="AF43" s="82">
        <f t="shared" si="45"/>
        <v>11</v>
      </c>
    </row>
    <row r="44" spans="1:32" ht="15">
      <c r="A44">
        <f t="shared" si="35"/>
        <v>12</v>
      </c>
      <c r="B44" s="56" t="str">
        <f>IF(C44="","",VLOOKUP(C44,base!$A:$I,2,FALSE))</f>
        <v>98 60177</v>
      </c>
      <c r="C44" s="8" t="s">
        <v>243</v>
      </c>
      <c r="D44" s="54" t="str">
        <f>IF(C44="","",VLOOKUP(C44,base!$A:$I,9,FALSE))</f>
        <v>BELVEDERE DIEPPE BOWLING CLUB</v>
      </c>
      <c r="E44" s="56"/>
      <c r="F44" s="80">
        <v>178</v>
      </c>
      <c r="G44" s="80">
        <v>131</v>
      </c>
      <c r="H44" s="80">
        <v>202</v>
      </c>
      <c r="I44" s="31">
        <f t="shared" si="33"/>
        <v>511</v>
      </c>
      <c r="J44" s="80">
        <v>133</v>
      </c>
      <c r="K44" s="80">
        <v>161</v>
      </c>
      <c r="L44" s="80">
        <v>199</v>
      </c>
      <c r="M44" s="57">
        <f t="shared" si="34"/>
        <v>493</v>
      </c>
      <c r="N44" s="80">
        <v>146</v>
      </c>
      <c r="O44" s="80">
        <v>192</v>
      </c>
      <c r="P44" s="80">
        <v>158</v>
      </c>
      <c r="Q44" s="58">
        <f t="shared" si="46"/>
        <v>496</v>
      </c>
      <c r="R44" s="68">
        <f t="shared" si="47"/>
        <v>1500</v>
      </c>
      <c r="S44" s="69">
        <f t="shared" si="48"/>
        <v>9</v>
      </c>
      <c r="T44" s="70">
        <f t="shared" si="49"/>
        <v>166.66666666666666</v>
      </c>
      <c r="W44" s="83">
        <f t="shared" si="36"/>
        <v>202</v>
      </c>
      <c r="X44" s="82">
        <f t="shared" si="37"/>
        <v>7</v>
      </c>
      <c r="Y44" s="83">
        <f t="shared" si="38"/>
        <v>511</v>
      </c>
      <c r="Z44" s="82">
        <f t="shared" si="39"/>
        <v>7</v>
      </c>
      <c r="AA44" s="83">
        <f t="shared" si="40"/>
        <v>644</v>
      </c>
      <c r="AB44" s="82">
        <f t="shared" si="41"/>
        <v>10</v>
      </c>
      <c r="AC44" s="83">
        <f t="shared" si="42"/>
        <v>1004</v>
      </c>
      <c r="AD44" s="82">
        <f t="shared" si="43"/>
        <v>9</v>
      </c>
      <c r="AE44" s="83">
        <f t="shared" si="44"/>
        <v>1342</v>
      </c>
      <c r="AF44" s="82">
        <f t="shared" si="45"/>
        <v>10</v>
      </c>
    </row>
    <row r="45" spans="1:32" ht="15">
      <c r="A45">
        <f t="shared" si="35"/>
        <v>13</v>
      </c>
      <c r="B45" s="56" t="str">
        <f>IF(C45="","",VLOOKUP(C45,base!$A:$I,2,FALSE))</f>
        <v>5 88588</v>
      </c>
      <c r="C45" s="8" t="s">
        <v>811</v>
      </c>
      <c r="D45" s="54" t="str">
        <f>IF(C45="","",VLOOKUP(C45,base!$A:$I,9,FALSE))</f>
        <v>C.S.G. BOWLING NOTRE DAME DE GRAVENCHON</v>
      </c>
      <c r="E45" s="56"/>
      <c r="F45" s="80">
        <v>131</v>
      </c>
      <c r="G45" s="80">
        <v>160</v>
      </c>
      <c r="H45" s="80">
        <v>136</v>
      </c>
      <c r="I45" s="31">
        <f t="shared" si="33"/>
        <v>427</v>
      </c>
      <c r="J45" s="80">
        <v>183</v>
      </c>
      <c r="K45" s="80">
        <v>201</v>
      </c>
      <c r="L45" s="80">
        <v>150</v>
      </c>
      <c r="M45" s="57">
        <f t="shared" si="34"/>
        <v>534</v>
      </c>
      <c r="N45" s="80">
        <v>169</v>
      </c>
      <c r="O45" s="80">
        <v>159</v>
      </c>
      <c r="P45" s="80">
        <v>193</v>
      </c>
      <c r="Q45" s="58">
        <f t="shared" si="46"/>
        <v>521</v>
      </c>
      <c r="R45" s="68">
        <f t="shared" si="47"/>
        <v>1482</v>
      </c>
      <c r="S45" s="69">
        <f t="shared" si="48"/>
        <v>9</v>
      </c>
      <c r="T45" s="70">
        <f t="shared" si="49"/>
        <v>164.66666666666666</v>
      </c>
      <c r="W45" s="83">
        <f t="shared" si="36"/>
        <v>201</v>
      </c>
      <c r="X45" s="82">
        <f t="shared" si="37"/>
        <v>9</v>
      </c>
      <c r="Y45" s="83">
        <f t="shared" si="38"/>
        <v>427</v>
      </c>
      <c r="Z45" s="82">
        <f t="shared" si="39"/>
        <v>14</v>
      </c>
      <c r="AA45" s="83">
        <f t="shared" si="40"/>
        <v>610</v>
      </c>
      <c r="AB45" s="82">
        <f t="shared" si="41"/>
        <v>12</v>
      </c>
      <c r="AC45" s="83">
        <f t="shared" si="42"/>
        <v>961</v>
      </c>
      <c r="AD45" s="82">
        <f t="shared" si="43"/>
        <v>13</v>
      </c>
      <c r="AE45" s="83">
        <f t="shared" si="44"/>
        <v>1289</v>
      </c>
      <c r="AF45" s="82">
        <f t="shared" si="45"/>
        <v>13</v>
      </c>
    </row>
    <row r="46" spans="1:32" ht="15">
      <c r="A46">
        <f t="shared" si="35"/>
        <v>14</v>
      </c>
      <c r="B46" s="56" t="str">
        <f>IF(C46="","",VLOOKUP(C46,base!$A:$I,2,FALSE))</f>
        <v>7 94798</v>
      </c>
      <c r="C46" s="8" t="s">
        <v>822</v>
      </c>
      <c r="D46" s="54" t="str">
        <f>IF(C46="","",VLOOKUP(C46,base!$A:$I,9,FALSE))</f>
        <v>C.S.G. BOWLING NOTRE DAME DE GRAVENCHON</v>
      </c>
      <c r="E46" s="56"/>
      <c r="F46" s="81">
        <v>180</v>
      </c>
      <c r="G46" s="81">
        <v>135</v>
      </c>
      <c r="H46" s="80">
        <v>117</v>
      </c>
      <c r="I46" s="31">
        <f t="shared" si="33"/>
        <v>432</v>
      </c>
      <c r="J46" s="81">
        <v>129</v>
      </c>
      <c r="K46" s="81">
        <v>126</v>
      </c>
      <c r="L46" s="81">
        <v>118</v>
      </c>
      <c r="M46" s="57">
        <f t="shared" si="34"/>
        <v>373</v>
      </c>
      <c r="N46" s="81">
        <v>185</v>
      </c>
      <c r="O46" s="81">
        <v>141</v>
      </c>
      <c r="P46" s="81">
        <v>188</v>
      </c>
      <c r="Q46" s="58">
        <f t="shared" si="46"/>
        <v>514</v>
      </c>
      <c r="R46" s="68">
        <f t="shared" si="47"/>
        <v>1319</v>
      </c>
      <c r="S46" s="69">
        <f t="shared" si="48"/>
        <v>9</v>
      </c>
      <c r="T46" s="70">
        <f t="shared" si="49"/>
        <v>146.55555555555554</v>
      </c>
      <c r="W46" s="83">
        <f t="shared" si="36"/>
        <v>188</v>
      </c>
      <c r="X46" s="82">
        <f t="shared" si="37"/>
        <v>12</v>
      </c>
      <c r="Y46" s="83">
        <f t="shared" si="38"/>
        <v>432</v>
      </c>
      <c r="Z46" s="82">
        <f t="shared" si="39"/>
        <v>13</v>
      </c>
      <c r="AA46" s="83">
        <f t="shared" si="40"/>
        <v>561</v>
      </c>
      <c r="AB46" s="82">
        <f t="shared" si="41"/>
        <v>14</v>
      </c>
      <c r="AC46" s="83">
        <f t="shared" si="42"/>
        <v>805</v>
      </c>
      <c r="AD46" s="82">
        <f t="shared" si="43"/>
        <v>14</v>
      </c>
      <c r="AE46" s="83">
        <f t="shared" si="44"/>
        <v>1131</v>
      </c>
      <c r="AF46" s="82">
        <f t="shared" si="45"/>
        <v>14</v>
      </c>
    </row>
    <row r="48" spans="2:32" ht="19.5">
      <c r="B48" s="46" t="s">
        <v>15</v>
      </c>
      <c r="C48" s="11" t="s">
        <v>1248</v>
      </c>
      <c r="D48" s="78">
        <v>1</v>
      </c>
      <c r="E48" s="3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"/>
      <c r="S48" s="2"/>
      <c r="T48" s="2"/>
      <c r="X48" s="82"/>
      <c r="Z48" s="82"/>
      <c r="AB48" s="82"/>
      <c r="AD48" s="82"/>
      <c r="AF48" s="82"/>
    </row>
    <row r="49" spans="2:32" ht="25.5">
      <c r="B49" s="5" t="s">
        <v>1</v>
      </c>
      <c r="C49" s="6" t="s">
        <v>25</v>
      </c>
      <c r="D49" s="6" t="s">
        <v>1250</v>
      </c>
      <c r="E49" s="6"/>
      <c r="F49" s="6" t="s">
        <v>3</v>
      </c>
      <c r="G49" s="6" t="s">
        <v>4</v>
      </c>
      <c r="H49" s="6" t="s">
        <v>5</v>
      </c>
      <c r="I49" s="6" t="s">
        <v>1249</v>
      </c>
      <c r="J49" s="6" t="s">
        <v>6</v>
      </c>
      <c r="K49" s="6" t="s">
        <v>7</v>
      </c>
      <c r="L49" s="6" t="s">
        <v>8</v>
      </c>
      <c r="M49" s="6" t="s">
        <v>1249</v>
      </c>
      <c r="N49" s="6" t="s">
        <v>9</v>
      </c>
      <c r="O49" s="6" t="s">
        <v>10</v>
      </c>
      <c r="P49" s="6" t="s">
        <v>11</v>
      </c>
      <c r="Q49" s="6" t="s">
        <v>1249</v>
      </c>
      <c r="R49" s="71" t="s">
        <v>12</v>
      </c>
      <c r="S49" s="72" t="s">
        <v>13</v>
      </c>
      <c r="T49" s="13" t="s">
        <v>14</v>
      </c>
      <c r="W49" s="82"/>
      <c r="X49" s="82"/>
      <c r="Y49" s="82"/>
      <c r="Z49" s="82"/>
      <c r="AA49" s="82"/>
      <c r="AB49" s="82"/>
      <c r="AC49" s="82"/>
      <c r="AD49" s="82"/>
      <c r="AE49" s="82"/>
      <c r="AF49" s="82"/>
    </row>
    <row r="50" spans="1:32" ht="15">
      <c r="A50">
        <v>1</v>
      </c>
      <c r="B50" s="56" t="str">
        <f>IF(C50="","",VLOOKUP(C50,base!$A:$I,2,FALSE))</f>
        <v>1 61980</v>
      </c>
      <c r="C50" s="8" t="s">
        <v>470</v>
      </c>
      <c r="D50" s="54" t="str">
        <f>IF(C50="","",VLOOKUP(C50,base!$A:$I,9,FALSE))</f>
        <v>BOWLING CLUB ROUEN LE DRAGON</v>
      </c>
      <c r="E50" s="56"/>
      <c r="F50" s="4">
        <v>193</v>
      </c>
      <c r="G50" s="4">
        <v>191</v>
      </c>
      <c r="H50" s="3">
        <v>256</v>
      </c>
      <c r="I50" s="31">
        <f aca="true" t="shared" si="50" ref="I50:I60">SUM(F50:H50)</f>
        <v>640</v>
      </c>
      <c r="J50" s="4">
        <v>243</v>
      </c>
      <c r="K50" s="4">
        <v>214</v>
      </c>
      <c r="L50" s="4">
        <v>174</v>
      </c>
      <c r="M50" s="57">
        <f aca="true" t="shared" si="51" ref="M50:M60">SUM(J50:L50)</f>
        <v>631</v>
      </c>
      <c r="N50" s="81">
        <v>224</v>
      </c>
      <c r="O50" s="81">
        <v>190</v>
      </c>
      <c r="P50" s="81">
        <v>217</v>
      </c>
      <c r="Q50" s="58">
        <f>SUM(N50:P50)</f>
        <v>631</v>
      </c>
      <c r="R50" s="68">
        <f>SUM(F50,G50,H50,J50,K50,L50,N50,O50,P50)</f>
        <v>1902</v>
      </c>
      <c r="S50" s="69">
        <f>COUNTA(F50,G50,H50,J50,K50,L50,N50,O50,P50)</f>
        <v>9</v>
      </c>
      <c r="T50" s="70">
        <f>IF(R50=0,"",R50/S50)</f>
        <v>211.33333333333334</v>
      </c>
      <c r="W50" s="83">
        <f>MAX(F50:H50,J50:L50,N50:P50)</f>
        <v>256</v>
      </c>
      <c r="X50" s="82">
        <f>RANK(W50,W$50:W$60)</f>
        <v>1</v>
      </c>
      <c r="Y50" s="83">
        <f>I50</f>
        <v>640</v>
      </c>
      <c r="Z50" s="82">
        <f>RANK(Y50,Y$50:Y$60)</f>
        <v>1</v>
      </c>
      <c r="AA50" s="83">
        <f>SUM(I50:J50)</f>
        <v>883</v>
      </c>
      <c r="AB50" s="82">
        <f>RANK(AA50,AA$50:AA$60)</f>
        <v>1</v>
      </c>
      <c r="AC50" s="83">
        <f>SUM(I50,M50)</f>
        <v>1271</v>
      </c>
      <c r="AD50" s="82">
        <f>RANK(AC50,AC$50:AC$60)</f>
        <v>1</v>
      </c>
      <c r="AE50" s="83">
        <f>SUM(I50,M50:O50)</f>
        <v>1685</v>
      </c>
      <c r="AF50" s="82">
        <f>RANK(AE50,AE$50:AE$60)</f>
        <v>1</v>
      </c>
    </row>
    <row r="51" spans="1:32" ht="15">
      <c r="A51">
        <f aca="true" t="shared" si="52" ref="A51:A60">A50+1</f>
        <v>2</v>
      </c>
      <c r="B51" s="56" t="str">
        <f>IF(C51="","",VLOOKUP(C51,base!$A:$I,2,FALSE))</f>
        <v>92 67065</v>
      </c>
      <c r="C51" s="8" t="s">
        <v>772</v>
      </c>
      <c r="D51" s="54" t="str">
        <f>IF(C51="","",VLOOKUP(C51,base!$A:$I,9,FALSE))</f>
        <v>BOWLING CLUB TRIANGLE D'OR</v>
      </c>
      <c r="E51" s="56"/>
      <c r="F51" s="3">
        <v>143</v>
      </c>
      <c r="G51" s="3">
        <v>174</v>
      </c>
      <c r="H51" s="3">
        <v>187</v>
      </c>
      <c r="I51" s="31">
        <f t="shared" si="50"/>
        <v>504</v>
      </c>
      <c r="J51" s="3">
        <v>193</v>
      </c>
      <c r="K51" s="3">
        <v>154</v>
      </c>
      <c r="L51" s="3">
        <v>171</v>
      </c>
      <c r="M51" s="57">
        <f t="shared" si="51"/>
        <v>518</v>
      </c>
      <c r="N51" s="3">
        <v>164</v>
      </c>
      <c r="O51" s="3">
        <v>193</v>
      </c>
      <c r="P51" s="3">
        <v>200</v>
      </c>
      <c r="Q51" s="58">
        <f aca="true" t="shared" si="53" ref="Q51:Q60">SUM(N51:P51)</f>
        <v>557</v>
      </c>
      <c r="R51" s="68">
        <f aca="true" t="shared" si="54" ref="R51:R60">SUM(F51,G51,H51,J51,K51,L51,N51,O51,P51)</f>
        <v>1579</v>
      </c>
      <c r="S51" s="69">
        <f aca="true" t="shared" si="55" ref="S51:S60">COUNTA(F51,G51,H51,J51,K51,L51,N51,O51,P51)</f>
        <v>9</v>
      </c>
      <c r="T51" s="70">
        <f aca="true" t="shared" si="56" ref="T51:T60">IF(R51=0,"",R51/S51)</f>
        <v>175.44444444444446</v>
      </c>
      <c r="W51" s="83">
        <f aca="true" t="shared" si="57" ref="W51:W60">MAX(F51:H51,J51:L51,N51:P51)</f>
        <v>200</v>
      </c>
      <c r="X51" s="82">
        <f aca="true" t="shared" si="58" ref="X51:X60">RANK(W51,W$50:W$60)</f>
        <v>8</v>
      </c>
      <c r="Y51" s="83">
        <f aca="true" t="shared" si="59" ref="Y51:Y60">I51</f>
        <v>504</v>
      </c>
      <c r="Z51" s="82">
        <f aca="true" t="shared" si="60" ref="Z51:Z60">RANK(Y51,Y$50:Y$60)</f>
        <v>6</v>
      </c>
      <c r="AA51" s="83">
        <f aca="true" t="shared" si="61" ref="AA51:AA60">SUM(I51:J51)</f>
        <v>697</v>
      </c>
      <c r="AB51" s="82">
        <f aca="true" t="shared" si="62" ref="AB51:AB60">RANK(AA51,AA$50:AA$60)</f>
        <v>5</v>
      </c>
      <c r="AC51" s="83">
        <f aca="true" t="shared" si="63" ref="AC51:AC60">SUM(I51,M51)</f>
        <v>1022</v>
      </c>
      <c r="AD51" s="82">
        <f aca="true" t="shared" si="64" ref="AD51:AD60">RANK(AC51,AC$50:AC$60)</f>
        <v>5</v>
      </c>
      <c r="AE51" s="83">
        <f aca="true" t="shared" si="65" ref="AE51:AE60">SUM(I51,M51:O51)</f>
        <v>1379</v>
      </c>
      <c r="AF51" s="82">
        <f aca="true" t="shared" si="66" ref="AF51:AF60">RANK(AE51,AE$50:AE$60)</f>
        <v>7</v>
      </c>
    </row>
    <row r="52" spans="1:32" ht="15">
      <c r="A52">
        <f t="shared" si="52"/>
        <v>3</v>
      </c>
      <c r="B52" s="56" t="str">
        <f>IF(C52="","",VLOOKUP(C52,base!$A:$I,2,FALSE))</f>
        <v>85 693</v>
      </c>
      <c r="C52" s="8" t="s">
        <v>1045</v>
      </c>
      <c r="D52" s="54" t="str">
        <f>IF(C52="","",VLOOKUP(C52,base!$A:$I,9,FALSE))</f>
        <v>DRAKKAR BOWL GRAND QUEVILLY</v>
      </c>
      <c r="E52" s="56"/>
      <c r="F52" s="3">
        <v>142</v>
      </c>
      <c r="G52" s="3">
        <v>196</v>
      </c>
      <c r="H52" s="3">
        <v>143</v>
      </c>
      <c r="I52" s="31">
        <f t="shared" si="50"/>
        <v>481</v>
      </c>
      <c r="J52" s="3">
        <v>199</v>
      </c>
      <c r="K52" s="3">
        <v>148</v>
      </c>
      <c r="L52" s="3">
        <v>147</v>
      </c>
      <c r="M52" s="57">
        <f t="shared" si="51"/>
        <v>494</v>
      </c>
      <c r="N52" s="3">
        <v>192</v>
      </c>
      <c r="O52" s="3">
        <v>163</v>
      </c>
      <c r="P52" s="3">
        <v>182</v>
      </c>
      <c r="Q52" s="58">
        <f t="shared" si="53"/>
        <v>537</v>
      </c>
      <c r="R52" s="68">
        <f t="shared" si="54"/>
        <v>1512</v>
      </c>
      <c r="S52" s="69">
        <f t="shared" si="55"/>
        <v>9</v>
      </c>
      <c r="T52" s="70">
        <f t="shared" si="56"/>
        <v>168</v>
      </c>
      <c r="W52" s="83">
        <f t="shared" si="57"/>
        <v>199</v>
      </c>
      <c r="X52" s="82">
        <f t="shared" si="58"/>
        <v>9</v>
      </c>
      <c r="Y52" s="83">
        <f t="shared" si="59"/>
        <v>481</v>
      </c>
      <c r="Z52" s="82">
        <f t="shared" si="60"/>
        <v>7</v>
      </c>
      <c r="AA52" s="83">
        <f t="shared" si="61"/>
        <v>680</v>
      </c>
      <c r="AB52" s="82">
        <f t="shared" si="62"/>
        <v>7</v>
      </c>
      <c r="AC52" s="83">
        <f t="shared" si="63"/>
        <v>975</v>
      </c>
      <c r="AD52" s="82">
        <f t="shared" si="64"/>
        <v>8</v>
      </c>
      <c r="AE52" s="83">
        <f t="shared" si="65"/>
        <v>1330</v>
      </c>
      <c r="AF52" s="82">
        <f t="shared" si="66"/>
        <v>8</v>
      </c>
    </row>
    <row r="53" spans="1:32" ht="15">
      <c r="A53">
        <f t="shared" si="52"/>
        <v>4</v>
      </c>
      <c r="B53" s="56" t="str">
        <f>IF(C53="","",VLOOKUP(C53,base!$A:$I,2,FALSE))</f>
        <v>85 1964</v>
      </c>
      <c r="C53" s="8" t="s">
        <v>793</v>
      </c>
      <c r="D53" s="54" t="str">
        <f>IF(C53="","",VLOOKUP(C53,base!$A:$I,9,FALSE))</f>
        <v>C.O. RENAULT SANDOUVILLE</v>
      </c>
      <c r="E53" s="56"/>
      <c r="F53" s="3">
        <v>188</v>
      </c>
      <c r="G53" s="3">
        <v>153</v>
      </c>
      <c r="H53" s="3">
        <v>177</v>
      </c>
      <c r="I53" s="31">
        <f t="shared" si="50"/>
        <v>518</v>
      </c>
      <c r="J53" s="3">
        <v>163</v>
      </c>
      <c r="K53" s="3">
        <v>174</v>
      </c>
      <c r="L53" s="3">
        <v>151</v>
      </c>
      <c r="M53" s="57">
        <f t="shared" si="51"/>
        <v>488</v>
      </c>
      <c r="N53" s="3">
        <v>163</v>
      </c>
      <c r="O53" s="3">
        <v>225</v>
      </c>
      <c r="P53" s="3">
        <v>163</v>
      </c>
      <c r="Q53" s="58">
        <f t="shared" si="53"/>
        <v>551</v>
      </c>
      <c r="R53" s="68">
        <f t="shared" si="54"/>
        <v>1557</v>
      </c>
      <c r="S53" s="69">
        <f t="shared" si="55"/>
        <v>9</v>
      </c>
      <c r="T53" s="70">
        <f t="shared" si="56"/>
        <v>173</v>
      </c>
      <c r="W53" s="83">
        <f t="shared" si="57"/>
        <v>225</v>
      </c>
      <c r="X53" s="82">
        <f t="shared" si="58"/>
        <v>3</v>
      </c>
      <c r="Y53" s="83">
        <f t="shared" si="59"/>
        <v>518</v>
      </c>
      <c r="Z53" s="82">
        <f t="shared" si="60"/>
        <v>5</v>
      </c>
      <c r="AA53" s="83">
        <f t="shared" si="61"/>
        <v>681</v>
      </c>
      <c r="AB53" s="82">
        <f t="shared" si="62"/>
        <v>6</v>
      </c>
      <c r="AC53" s="83">
        <f t="shared" si="63"/>
        <v>1006</v>
      </c>
      <c r="AD53" s="82">
        <f t="shared" si="64"/>
        <v>7</v>
      </c>
      <c r="AE53" s="83">
        <f t="shared" si="65"/>
        <v>1394</v>
      </c>
      <c r="AF53" s="82">
        <f t="shared" si="66"/>
        <v>5</v>
      </c>
    </row>
    <row r="54" spans="1:32" ht="15">
      <c r="A54">
        <f t="shared" si="52"/>
        <v>5</v>
      </c>
      <c r="B54" s="56" t="str">
        <f>IF(C54="","",VLOOKUP(C54,base!$A:$I,2,FALSE))</f>
        <v>3 65292</v>
      </c>
      <c r="C54" s="8" t="s">
        <v>510</v>
      </c>
      <c r="D54" s="54" t="str">
        <f>IF(C54="","",VLOOKUP(C54,base!$A:$I,9,FALSE))</f>
        <v>BOWLING CLUB ROUEN LE DRAGON</v>
      </c>
      <c r="E54" s="56"/>
      <c r="F54" s="3">
        <v>199</v>
      </c>
      <c r="G54" s="3">
        <v>156</v>
      </c>
      <c r="H54" s="3">
        <v>197</v>
      </c>
      <c r="I54" s="31">
        <f t="shared" si="50"/>
        <v>552</v>
      </c>
      <c r="J54" s="3">
        <v>178</v>
      </c>
      <c r="K54" s="3">
        <v>214</v>
      </c>
      <c r="L54" s="3">
        <v>189</v>
      </c>
      <c r="M54" s="57">
        <f t="shared" si="51"/>
        <v>581</v>
      </c>
      <c r="N54" s="3">
        <v>181</v>
      </c>
      <c r="O54" s="3">
        <v>193</v>
      </c>
      <c r="P54" s="3">
        <v>183</v>
      </c>
      <c r="Q54" s="58">
        <f t="shared" si="53"/>
        <v>557</v>
      </c>
      <c r="R54" s="68">
        <f t="shared" si="54"/>
        <v>1690</v>
      </c>
      <c r="S54" s="69">
        <f t="shared" si="55"/>
        <v>9</v>
      </c>
      <c r="T54" s="70">
        <f t="shared" si="56"/>
        <v>187.77777777777777</v>
      </c>
      <c r="W54" s="83">
        <f t="shared" si="57"/>
        <v>214</v>
      </c>
      <c r="X54" s="82">
        <f t="shared" si="58"/>
        <v>6</v>
      </c>
      <c r="Y54" s="83">
        <f t="shared" si="59"/>
        <v>552</v>
      </c>
      <c r="Z54" s="82">
        <f t="shared" si="60"/>
        <v>3</v>
      </c>
      <c r="AA54" s="83">
        <f t="shared" si="61"/>
        <v>730</v>
      </c>
      <c r="AB54" s="82">
        <f t="shared" si="62"/>
        <v>3</v>
      </c>
      <c r="AC54" s="83">
        <f t="shared" si="63"/>
        <v>1133</v>
      </c>
      <c r="AD54" s="82">
        <f t="shared" si="64"/>
        <v>2</v>
      </c>
      <c r="AE54" s="83">
        <f t="shared" si="65"/>
        <v>1507</v>
      </c>
      <c r="AF54" s="82">
        <f t="shared" si="66"/>
        <v>2</v>
      </c>
    </row>
    <row r="55" spans="1:32" ht="15">
      <c r="A55">
        <f t="shared" si="52"/>
        <v>6</v>
      </c>
      <c r="B55" s="56" t="str">
        <f>IF(C55="","",VLOOKUP(C55,base!$A:$I,2,FALSE))</f>
        <v>0 60587</v>
      </c>
      <c r="C55" s="8" t="s">
        <v>798</v>
      </c>
      <c r="D55" s="54" t="str">
        <f>IF(C55="","",VLOOKUP(C55,base!$A:$I,9,FALSE))</f>
        <v>C.O. RENAULT SANDOUVILLE</v>
      </c>
      <c r="E55" s="56"/>
      <c r="F55" s="3">
        <v>135</v>
      </c>
      <c r="G55" s="3">
        <v>190</v>
      </c>
      <c r="H55" s="3">
        <v>203</v>
      </c>
      <c r="I55" s="31">
        <f t="shared" si="50"/>
        <v>528</v>
      </c>
      <c r="J55" s="3">
        <v>191</v>
      </c>
      <c r="K55" s="3">
        <v>150</v>
      </c>
      <c r="L55" s="3">
        <v>163</v>
      </c>
      <c r="M55" s="57">
        <f t="shared" si="51"/>
        <v>504</v>
      </c>
      <c r="N55" s="3">
        <v>162</v>
      </c>
      <c r="O55" s="3">
        <v>234</v>
      </c>
      <c r="P55" s="3">
        <v>221</v>
      </c>
      <c r="Q55" s="58">
        <f t="shared" si="53"/>
        <v>617</v>
      </c>
      <c r="R55" s="68">
        <f t="shared" si="54"/>
        <v>1649</v>
      </c>
      <c r="S55" s="69">
        <f t="shared" si="55"/>
        <v>9</v>
      </c>
      <c r="T55" s="70">
        <f t="shared" si="56"/>
        <v>183.22222222222223</v>
      </c>
      <c r="W55" s="83">
        <f t="shared" si="57"/>
        <v>234</v>
      </c>
      <c r="X55" s="82">
        <f t="shared" si="58"/>
        <v>2</v>
      </c>
      <c r="Y55" s="83">
        <f t="shared" si="59"/>
        <v>528</v>
      </c>
      <c r="Z55" s="82">
        <f t="shared" si="60"/>
        <v>4</v>
      </c>
      <c r="AA55" s="83">
        <f t="shared" si="61"/>
        <v>719</v>
      </c>
      <c r="AB55" s="82">
        <f t="shared" si="62"/>
        <v>4</v>
      </c>
      <c r="AC55" s="83">
        <f t="shared" si="63"/>
        <v>1032</v>
      </c>
      <c r="AD55" s="82">
        <f t="shared" si="64"/>
        <v>4</v>
      </c>
      <c r="AE55" s="83">
        <f t="shared" si="65"/>
        <v>1428</v>
      </c>
      <c r="AF55" s="82">
        <f t="shared" si="66"/>
        <v>3</v>
      </c>
    </row>
    <row r="56" spans="1:32" ht="15">
      <c r="A56">
        <f t="shared" si="52"/>
        <v>7</v>
      </c>
      <c r="B56" s="56" t="str">
        <f>IF(C56="","",VLOOKUP(C56,base!$A:$I,2,FALSE))</f>
        <v>89 724</v>
      </c>
      <c r="C56" s="8" t="s">
        <v>172</v>
      </c>
      <c r="D56" s="54" t="str">
        <f>IF(C56="","",VLOOKUP(C56,base!$A:$I,9,FALSE))</f>
        <v>ASPTT ROUEN</v>
      </c>
      <c r="E56" s="56"/>
      <c r="F56" s="3">
        <v>133</v>
      </c>
      <c r="G56" s="3">
        <v>194</v>
      </c>
      <c r="H56" s="3">
        <v>146</v>
      </c>
      <c r="I56" s="31">
        <f t="shared" si="50"/>
        <v>473</v>
      </c>
      <c r="J56" s="3">
        <v>161</v>
      </c>
      <c r="K56" s="3">
        <v>154</v>
      </c>
      <c r="L56" s="3">
        <v>147</v>
      </c>
      <c r="M56" s="57">
        <f t="shared" si="51"/>
        <v>462</v>
      </c>
      <c r="N56" s="3">
        <v>168</v>
      </c>
      <c r="O56" s="3">
        <v>131</v>
      </c>
      <c r="P56" s="3">
        <v>191</v>
      </c>
      <c r="Q56" s="58">
        <f t="shared" si="53"/>
        <v>490</v>
      </c>
      <c r="R56" s="68">
        <f t="shared" si="54"/>
        <v>1425</v>
      </c>
      <c r="S56" s="69">
        <f t="shared" si="55"/>
        <v>9</v>
      </c>
      <c r="T56" s="70">
        <f t="shared" si="56"/>
        <v>158.33333333333334</v>
      </c>
      <c r="W56" s="83">
        <f t="shared" si="57"/>
        <v>194</v>
      </c>
      <c r="X56" s="82">
        <f t="shared" si="58"/>
        <v>10</v>
      </c>
      <c r="Y56" s="83">
        <f t="shared" si="59"/>
        <v>473</v>
      </c>
      <c r="Z56" s="82">
        <f t="shared" si="60"/>
        <v>9</v>
      </c>
      <c r="AA56" s="83">
        <f t="shared" si="61"/>
        <v>634</v>
      </c>
      <c r="AB56" s="82">
        <f t="shared" si="62"/>
        <v>8</v>
      </c>
      <c r="AC56" s="83">
        <f t="shared" si="63"/>
        <v>935</v>
      </c>
      <c r="AD56" s="82">
        <f t="shared" si="64"/>
        <v>11</v>
      </c>
      <c r="AE56" s="83">
        <f t="shared" si="65"/>
        <v>1234</v>
      </c>
      <c r="AF56" s="82">
        <f t="shared" si="66"/>
        <v>11</v>
      </c>
    </row>
    <row r="57" spans="1:32" ht="15">
      <c r="A57">
        <f t="shared" si="52"/>
        <v>8</v>
      </c>
      <c r="B57" s="56" t="str">
        <f>IF(C57="","",VLOOKUP(C57,base!$A:$I,2,FALSE))</f>
        <v>3 8047988</v>
      </c>
      <c r="C57" s="8" t="s">
        <v>832</v>
      </c>
      <c r="D57" s="54" t="str">
        <f>IF(C57="","",VLOOKUP(C57,base!$A:$I,9,FALSE))</f>
        <v>C.S.G. BOWLING NOTRE DAME DE GRAVENCHON</v>
      </c>
      <c r="E57" s="56"/>
      <c r="F57" s="3">
        <v>133</v>
      </c>
      <c r="G57" s="3">
        <v>158</v>
      </c>
      <c r="H57" s="3">
        <v>167</v>
      </c>
      <c r="I57" s="31">
        <f t="shared" si="50"/>
        <v>458</v>
      </c>
      <c r="J57" s="3">
        <v>159</v>
      </c>
      <c r="K57" s="3">
        <v>159</v>
      </c>
      <c r="L57" s="3">
        <v>180</v>
      </c>
      <c r="M57" s="57">
        <f t="shared" si="51"/>
        <v>498</v>
      </c>
      <c r="N57" s="3">
        <v>137</v>
      </c>
      <c r="O57" s="3">
        <v>205</v>
      </c>
      <c r="P57" s="3">
        <v>148</v>
      </c>
      <c r="Q57" s="58">
        <f t="shared" si="53"/>
        <v>490</v>
      </c>
      <c r="R57" s="68">
        <f t="shared" si="54"/>
        <v>1446</v>
      </c>
      <c r="S57" s="69">
        <f t="shared" si="55"/>
        <v>9</v>
      </c>
      <c r="T57" s="70">
        <f t="shared" si="56"/>
        <v>160.66666666666666</v>
      </c>
      <c r="W57" s="83">
        <f t="shared" si="57"/>
        <v>205</v>
      </c>
      <c r="X57" s="82">
        <f t="shared" si="58"/>
        <v>7</v>
      </c>
      <c r="Y57" s="83">
        <f t="shared" si="59"/>
        <v>458</v>
      </c>
      <c r="Z57" s="82">
        <f t="shared" si="60"/>
        <v>10</v>
      </c>
      <c r="AA57" s="83">
        <f t="shared" si="61"/>
        <v>617</v>
      </c>
      <c r="AB57" s="82">
        <f t="shared" si="62"/>
        <v>9</v>
      </c>
      <c r="AC57" s="83">
        <f t="shared" si="63"/>
        <v>956</v>
      </c>
      <c r="AD57" s="82">
        <f t="shared" si="64"/>
        <v>10</v>
      </c>
      <c r="AE57" s="83">
        <f t="shared" si="65"/>
        <v>1298</v>
      </c>
      <c r="AF57" s="82">
        <f t="shared" si="66"/>
        <v>9</v>
      </c>
    </row>
    <row r="58" spans="1:32" ht="15">
      <c r="A58">
        <f t="shared" si="52"/>
        <v>9</v>
      </c>
      <c r="B58" s="56" t="str">
        <f>IF(C58="","",VLOOKUP(C58,base!$A:$I,2,FALSE))</f>
        <v>87 51459</v>
      </c>
      <c r="C58" s="8" t="s">
        <v>113</v>
      </c>
      <c r="D58" s="54" t="str">
        <f>IF(C58="","",VLOOKUP(C58,base!$A:$I,9,FALSE))</f>
        <v>BOWLING CLUB LOUVIERS</v>
      </c>
      <c r="E58" s="56"/>
      <c r="F58" s="3">
        <v>137</v>
      </c>
      <c r="G58" s="3">
        <v>153</v>
      </c>
      <c r="H58" s="3">
        <v>185</v>
      </c>
      <c r="I58" s="31">
        <f t="shared" si="50"/>
        <v>475</v>
      </c>
      <c r="J58" s="3">
        <v>136</v>
      </c>
      <c r="K58" s="3">
        <v>183</v>
      </c>
      <c r="L58" s="3">
        <v>179</v>
      </c>
      <c r="M58" s="57">
        <f t="shared" si="51"/>
        <v>498</v>
      </c>
      <c r="N58" s="3">
        <v>171</v>
      </c>
      <c r="O58" s="3">
        <v>146</v>
      </c>
      <c r="P58" s="3">
        <v>156</v>
      </c>
      <c r="Q58" s="58">
        <f t="shared" si="53"/>
        <v>473</v>
      </c>
      <c r="R58" s="68">
        <f t="shared" si="54"/>
        <v>1446</v>
      </c>
      <c r="S58" s="69">
        <f t="shared" si="55"/>
        <v>9</v>
      </c>
      <c r="T58" s="70">
        <f t="shared" si="56"/>
        <v>160.66666666666666</v>
      </c>
      <c r="W58" s="83">
        <f t="shared" si="57"/>
        <v>185</v>
      </c>
      <c r="X58" s="82">
        <f t="shared" si="58"/>
        <v>11</v>
      </c>
      <c r="Y58" s="83">
        <f t="shared" si="59"/>
        <v>475</v>
      </c>
      <c r="Z58" s="82">
        <f t="shared" si="60"/>
        <v>8</v>
      </c>
      <c r="AA58" s="83">
        <f t="shared" si="61"/>
        <v>611</v>
      </c>
      <c r="AB58" s="82">
        <f t="shared" si="62"/>
        <v>10</v>
      </c>
      <c r="AC58" s="83">
        <f t="shared" si="63"/>
        <v>973</v>
      </c>
      <c r="AD58" s="82">
        <f t="shared" si="64"/>
        <v>9</v>
      </c>
      <c r="AE58" s="83">
        <f t="shared" si="65"/>
        <v>1290</v>
      </c>
      <c r="AF58" s="82">
        <f t="shared" si="66"/>
        <v>10</v>
      </c>
    </row>
    <row r="59" spans="1:32" ht="15">
      <c r="A59">
        <f t="shared" si="52"/>
        <v>10</v>
      </c>
      <c r="B59" s="56" t="str">
        <f>IF(C59="","",VLOOKUP(C59,base!$A:$I,2,FALSE))</f>
        <v>8 95719</v>
      </c>
      <c r="C59" s="8" t="s">
        <v>33</v>
      </c>
      <c r="D59" s="54" t="str">
        <f>IF(C59="","",VLOOKUP(C59,base!$A:$I,9,FALSE))</f>
        <v>BOWLING CLUB LOUVIERS</v>
      </c>
      <c r="E59" s="56"/>
      <c r="F59" s="80">
        <v>202</v>
      </c>
      <c r="G59" s="80">
        <v>174</v>
      </c>
      <c r="H59" s="80">
        <v>217</v>
      </c>
      <c r="I59" s="31">
        <f t="shared" si="50"/>
        <v>593</v>
      </c>
      <c r="J59" s="80">
        <v>175</v>
      </c>
      <c r="K59" s="80">
        <v>182</v>
      </c>
      <c r="L59" s="80">
        <v>156</v>
      </c>
      <c r="M59" s="57">
        <f t="shared" si="51"/>
        <v>513</v>
      </c>
      <c r="N59" s="80">
        <v>136</v>
      </c>
      <c r="O59" s="80">
        <v>144</v>
      </c>
      <c r="P59" s="80">
        <v>148</v>
      </c>
      <c r="Q59" s="58">
        <f t="shared" si="53"/>
        <v>428</v>
      </c>
      <c r="R59" s="68">
        <f t="shared" si="54"/>
        <v>1534</v>
      </c>
      <c r="S59" s="69">
        <f t="shared" si="55"/>
        <v>9</v>
      </c>
      <c r="T59" s="70">
        <f t="shared" si="56"/>
        <v>170.44444444444446</v>
      </c>
      <c r="W59" s="83">
        <f t="shared" si="57"/>
        <v>217</v>
      </c>
      <c r="X59" s="82">
        <f t="shared" si="58"/>
        <v>4</v>
      </c>
      <c r="Y59" s="83">
        <f t="shared" si="59"/>
        <v>593</v>
      </c>
      <c r="Z59" s="82">
        <f t="shared" si="60"/>
        <v>2</v>
      </c>
      <c r="AA59" s="83">
        <f t="shared" si="61"/>
        <v>768</v>
      </c>
      <c r="AB59" s="82">
        <f t="shared" si="62"/>
        <v>2</v>
      </c>
      <c r="AC59" s="83">
        <f t="shared" si="63"/>
        <v>1106</v>
      </c>
      <c r="AD59" s="82">
        <f t="shared" si="64"/>
        <v>3</v>
      </c>
      <c r="AE59" s="83">
        <f t="shared" si="65"/>
        <v>1386</v>
      </c>
      <c r="AF59" s="82">
        <f t="shared" si="66"/>
        <v>6</v>
      </c>
    </row>
    <row r="60" spans="1:32" ht="15">
      <c r="A60">
        <f t="shared" si="52"/>
        <v>11</v>
      </c>
      <c r="B60" s="56" t="str">
        <f>IF(C60="","",VLOOKUP(C60,base!$A:$I,2,FALSE))</f>
        <v>85 13403</v>
      </c>
      <c r="C60" s="8" t="s">
        <v>142</v>
      </c>
      <c r="D60" s="54" t="str">
        <f>IF(C60="","",VLOOKUP(C60,base!$A:$I,9,FALSE))</f>
        <v>ASPTT ROUEN</v>
      </c>
      <c r="E60" s="56"/>
      <c r="F60" s="81">
        <v>145</v>
      </c>
      <c r="G60" s="81">
        <v>157</v>
      </c>
      <c r="H60" s="80">
        <v>124</v>
      </c>
      <c r="I60" s="31">
        <f t="shared" si="50"/>
        <v>426</v>
      </c>
      <c r="J60" s="81">
        <v>179</v>
      </c>
      <c r="K60" s="81">
        <v>214</v>
      </c>
      <c r="L60" s="81">
        <v>196</v>
      </c>
      <c r="M60" s="57">
        <f t="shared" si="51"/>
        <v>589</v>
      </c>
      <c r="N60" s="81">
        <v>216</v>
      </c>
      <c r="O60" s="81">
        <v>180</v>
      </c>
      <c r="P60" s="81">
        <v>136</v>
      </c>
      <c r="Q60" s="58">
        <f t="shared" si="53"/>
        <v>532</v>
      </c>
      <c r="R60" s="68">
        <f t="shared" si="54"/>
        <v>1547</v>
      </c>
      <c r="S60" s="69">
        <f t="shared" si="55"/>
        <v>9</v>
      </c>
      <c r="T60" s="70">
        <f t="shared" si="56"/>
        <v>171.88888888888889</v>
      </c>
      <c r="W60" s="83">
        <f t="shared" si="57"/>
        <v>216</v>
      </c>
      <c r="X60" s="82">
        <f t="shared" si="58"/>
        <v>5</v>
      </c>
      <c r="Y60" s="83">
        <f t="shared" si="59"/>
        <v>426</v>
      </c>
      <c r="Z60" s="82">
        <f t="shared" si="60"/>
        <v>11</v>
      </c>
      <c r="AA60" s="83">
        <f t="shared" si="61"/>
        <v>605</v>
      </c>
      <c r="AB60" s="82">
        <f t="shared" si="62"/>
        <v>11</v>
      </c>
      <c r="AC60" s="83">
        <f t="shared" si="63"/>
        <v>1015</v>
      </c>
      <c r="AD60" s="82">
        <f t="shared" si="64"/>
        <v>6</v>
      </c>
      <c r="AE60" s="83">
        <f t="shared" si="65"/>
        <v>1411</v>
      </c>
      <c r="AF60" s="82">
        <f t="shared" si="66"/>
        <v>4</v>
      </c>
    </row>
  </sheetData>
  <sheetProtection/>
  <conditionalFormatting sqref="X9:X28">
    <cfRule type="cellIs" priority="317" dxfId="317" operator="equal" stopIfTrue="1">
      <formula>1</formula>
    </cfRule>
  </conditionalFormatting>
  <conditionalFormatting sqref="Z9:Z18">
    <cfRule type="cellIs" priority="316" dxfId="317" operator="equal" stopIfTrue="1">
      <formula>1</formula>
    </cfRule>
  </conditionalFormatting>
  <conditionalFormatting sqref="AB9:AB18">
    <cfRule type="cellIs" priority="315" dxfId="317" operator="equal" stopIfTrue="1">
      <formula>1</formula>
    </cfRule>
  </conditionalFormatting>
  <conditionalFormatting sqref="AD9:AD18">
    <cfRule type="cellIs" priority="314" dxfId="317" operator="equal" stopIfTrue="1">
      <formula>1</formula>
    </cfRule>
  </conditionalFormatting>
  <conditionalFormatting sqref="AF9:AF18">
    <cfRule type="cellIs" priority="313" dxfId="317" operator="equal" stopIfTrue="1">
      <formula>1</formula>
    </cfRule>
  </conditionalFormatting>
  <conditionalFormatting sqref="Z9:Z18">
    <cfRule type="cellIs" priority="312" dxfId="317" operator="equal" stopIfTrue="1">
      <formula>1</formula>
    </cfRule>
  </conditionalFormatting>
  <conditionalFormatting sqref="AB9:AB18">
    <cfRule type="cellIs" priority="311" dxfId="317" operator="equal" stopIfTrue="1">
      <formula>1</formula>
    </cfRule>
  </conditionalFormatting>
  <conditionalFormatting sqref="AD9:AD18">
    <cfRule type="cellIs" priority="310" dxfId="317" operator="equal" stopIfTrue="1">
      <formula>1</formula>
    </cfRule>
  </conditionalFormatting>
  <conditionalFormatting sqref="AF9:AF18">
    <cfRule type="cellIs" priority="309" dxfId="317" operator="equal" stopIfTrue="1">
      <formula>1</formula>
    </cfRule>
  </conditionalFormatting>
  <conditionalFormatting sqref="X22:X28">
    <cfRule type="cellIs" priority="308" dxfId="317" operator="equal" stopIfTrue="1">
      <formula>1</formula>
    </cfRule>
  </conditionalFormatting>
  <conditionalFormatting sqref="Z22:Z25">
    <cfRule type="cellIs" priority="307" dxfId="317" operator="equal" stopIfTrue="1">
      <formula>1</formula>
    </cfRule>
  </conditionalFormatting>
  <conditionalFormatting sqref="AB22:AB25">
    <cfRule type="cellIs" priority="306" dxfId="317" operator="equal" stopIfTrue="1">
      <formula>1</formula>
    </cfRule>
  </conditionalFormatting>
  <conditionalFormatting sqref="AD22:AD25">
    <cfRule type="cellIs" priority="305" dxfId="317" operator="equal" stopIfTrue="1">
      <formula>1</formula>
    </cfRule>
  </conditionalFormatting>
  <conditionalFormatting sqref="AF22:AF25">
    <cfRule type="cellIs" priority="304" dxfId="317" operator="equal" stopIfTrue="1">
      <formula>1</formula>
    </cfRule>
  </conditionalFormatting>
  <conditionalFormatting sqref="X23:X28">
    <cfRule type="cellIs" priority="303" dxfId="317" operator="equal" stopIfTrue="1">
      <formula>1</formula>
    </cfRule>
  </conditionalFormatting>
  <conditionalFormatting sqref="Z23:Z28">
    <cfRule type="cellIs" priority="302" dxfId="317" operator="equal" stopIfTrue="1">
      <formula>1</formula>
    </cfRule>
  </conditionalFormatting>
  <conditionalFormatting sqref="AB23:AB28">
    <cfRule type="cellIs" priority="301" dxfId="317" operator="equal" stopIfTrue="1">
      <formula>1</formula>
    </cfRule>
  </conditionalFormatting>
  <conditionalFormatting sqref="AD23:AD28">
    <cfRule type="cellIs" priority="300" dxfId="317" operator="equal" stopIfTrue="1">
      <formula>1</formula>
    </cfRule>
  </conditionalFormatting>
  <conditionalFormatting sqref="AF23:AF28">
    <cfRule type="cellIs" priority="299" dxfId="317" operator="equal" stopIfTrue="1">
      <formula>1</formula>
    </cfRule>
  </conditionalFormatting>
  <conditionalFormatting sqref="Z23:Z28">
    <cfRule type="cellIs" priority="298" dxfId="317" operator="equal" stopIfTrue="1">
      <formula>1</formula>
    </cfRule>
  </conditionalFormatting>
  <conditionalFormatting sqref="AB23:AB28">
    <cfRule type="cellIs" priority="297" dxfId="317" operator="equal" stopIfTrue="1">
      <formula>1</formula>
    </cfRule>
  </conditionalFormatting>
  <conditionalFormatting sqref="AD23:AD28">
    <cfRule type="cellIs" priority="296" dxfId="317" operator="equal" stopIfTrue="1">
      <formula>1</formula>
    </cfRule>
  </conditionalFormatting>
  <conditionalFormatting sqref="AF23:AF28">
    <cfRule type="cellIs" priority="295" dxfId="317" operator="equal" stopIfTrue="1">
      <formula>1</formula>
    </cfRule>
  </conditionalFormatting>
  <conditionalFormatting sqref="Z23:Z28">
    <cfRule type="cellIs" priority="294" dxfId="317" operator="equal" stopIfTrue="1">
      <formula>1</formula>
    </cfRule>
  </conditionalFormatting>
  <conditionalFormatting sqref="Z23:Z28">
    <cfRule type="cellIs" priority="293" dxfId="317" operator="equal" stopIfTrue="1">
      <formula>1</formula>
    </cfRule>
  </conditionalFormatting>
  <conditionalFormatting sqref="AB23:AB28">
    <cfRule type="cellIs" priority="292" dxfId="317" operator="equal" stopIfTrue="1">
      <formula>1</formula>
    </cfRule>
  </conditionalFormatting>
  <conditionalFormatting sqref="AB23:AB28">
    <cfRule type="cellIs" priority="291" dxfId="317" operator="equal" stopIfTrue="1">
      <formula>1</formula>
    </cfRule>
  </conditionalFormatting>
  <conditionalFormatting sqref="AF23:AF28">
    <cfRule type="cellIs" priority="287" dxfId="317" operator="equal" stopIfTrue="1">
      <formula>1</formula>
    </cfRule>
  </conditionalFormatting>
  <conditionalFormatting sqref="AD23:AD28">
    <cfRule type="cellIs" priority="290" dxfId="317" operator="equal" stopIfTrue="1">
      <formula>1</formula>
    </cfRule>
  </conditionalFormatting>
  <conditionalFormatting sqref="AD23:AD28">
    <cfRule type="cellIs" priority="289" dxfId="317" operator="equal" stopIfTrue="1">
      <formula>1</formula>
    </cfRule>
  </conditionalFormatting>
  <conditionalFormatting sqref="AF23:AF28">
    <cfRule type="cellIs" priority="288" dxfId="317" operator="equal" stopIfTrue="1">
      <formula>1</formula>
    </cfRule>
  </conditionalFormatting>
  <conditionalFormatting sqref="X22">
    <cfRule type="cellIs" priority="286" dxfId="317" operator="equal" stopIfTrue="1">
      <formula>1</formula>
    </cfRule>
  </conditionalFormatting>
  <conditionalFormatting sqref="Z9:Z28">
    <cfRule type="cellIs" priority="285" dxfId="317" operator="equal" stopIfTrue="1">
      <formula>1</formula>
    </cfRule>
  </conditionalFormatting>
  <conditionalFormatting sqref="Z22:Z28">
    <cfRule type="cellIs" priority="284" dxfId="317" operator="equal" stopIfTrue="1">
      <formula>1</formula>
    </cfRule>
  </conditionalFormatting>
  <conditionalFormatting sqref="Z23:Z28">
    <cfRule type="cellIs" priority="283" dxfId="317" operator="equal" stopIfTrue="1">
      <formula>1</formula>
    </cfRule>
  </conditionalFormatting>
  <conditionalFormatting sqref="Z22">
    <cfRule type="cellIs" priority="282" dxfId="317" operator="equal" stopIfTrue="1">
      <formula>1</formula>
    </cfRule>
  </conditionalFormatting>
  <conditionalFormatting sqref="AB9:AB28">
    <cfRule type="cellIs" priority="281" dxfId="317" operator="equal" stopIfTrue="1">
      <formula>1</formula>
    </cfRule>
  </conditionalFormatting>
  <conditionalFormatting sqref="AB22:AB28">
    <cfRule type="cellIs" priority="280" dxfId="317" operator="equal" stopIfTrue="1">
      <formula>1</formula>
    </cfRule>
  </conditionalFormatting>
  <conditionalFormatting sqref="AB23:AB28">
    <cfRule type="cellIs" priority="279" dxfId="317" operator="equal" stopIfTrue="1">
      <formula>1</formula>
    </cfRule>
  </conditionalFormatting>
  <conditionalFormatting sqref="AB22">
    <cfRule type="cellIs" priority="278" dxfId="317" operator="equal" stopIfTrue="1">
      <formula>1</formula>
    </cfRule>
  </conditionalFormatting>
  <conditionalFormatting sqref="AD9:AD28">
    <cfRule type="cellIs" priority="277" dxfId="317" operator="equal" stopIfTrue="1">
      <formula>1</formula>
    </cfRule>
  </conditionalFormatting>
  <conditionalFormatting sqref="AD22:AD28">
    <cfRule type="cellIs" priority="276" dxfId="317" operator="equal" stopIfTrue="1">
      <formula>1</formula>
    </cfRule>
  </conditionalFormatting>
  <conditionalFormatting sqref="AD23:AD28">
    <cfRule type="cellIs" priority="275" dxfId="317" operator="equal" stopIfTrue="1">
      <formula>1</formula>
    </cfRule>
  </conditionalFormatting>
  <conditionalFormatting sqref="AD22">
    <cfRule type="cellIs" priority="274" dxfId="317" operator="equal" stopIfTrue="1">
      <formula>1</formula>
    </cfRule>
  </conditionalFormatting>
  <conditionalFormatting sqref="AF9:AF28">
    <cfRule type="cellIs" priority="273" dxfId="317" operator="equal" stopIfTrue="1">
      <formula>1</formula>
    </cfRule>
  </conditionalFormatting>
  <conditionalFormatting sqref="AF22:AF28">
    <cfRule type="cellIs" priority="272" dxfId="317" operator="equal" stopIfTrue="1">
      <formula>1</formula>
    </cfRule>
  </conditionalFormatting>
  <conditionalFormatting sqref="AF23:AF28">
    <cfRule type="cellIs" priority="271" dxfId="317" operator="equal" stopIfTrue="1">
      <formula>1</formula>
    </cfRule>
  </conditionalFormatting>
  <conditionalFormatting sqref="AF22">
    <cfRule type="cellIs" priority="270" dxfId="317" operator="equal" stopIfTrue="1">
      <formula>1</formula>
    </cfRule>
  </conditionalFormatting>
  <conditionalFormatting sqref="X31:X46">
    <cfRule type="cellIs" priority="269" dxfId="317" operator="equal" stopIfTrue="1">
      <formula>1</formula>
    </cfRule>
  </conditionalFormatting>
  <conditionalFormatting sqref="X32:X46">
    <cfRule type="cellIs" priority="268" dxfId="317" operator="equal" stopIfTrue="1">
      <formula>1</formula>
    </cfRule>
  </conditionalFormatting>
  <conditionalFormatting sqref="Z32:Z46">
    <cfRule type="cellIs" priority="267" dxfId="317" operator="equal" stopIfTrue="1">
      <formula>1</formula>
    </cfRule>
  </conditionalFormatting>
  <conditionalFormatting sqref="AB32:AB46">
    <cfRule type="cellIs" priority="266" dxfId="317" operator="equal" stopIfTrue="1">
      <formula>1</formula>
    </cfRule>
  </conditionalFormatting>
  <conditionalFormatting sqref="AD32:AD46">
    <cfRule type="cellIs" priority="265" dxfId="317" operator="equal" stopIfTrue="1">
      <formula>1</formula>
    </cfRule>
  </conditionalFormatting>
  <conditionalFormatting sqref="AF32:AF46">
    <cfRule type="cellIs" priority="264" dxfId="317" operator="equal" stopIfTrue="1">
      <formula>1</formula>
    </cfRule>
  </conditionalFormatting>
  <conditionalFormatting sqref="X33:X46">
    <cfRule type="cellIs" priority="263" dxfId="317" operator="equal" stopIfTrue="1">
      <formula>1</formula>
    </cfRule>
  </conditionalFormatting>
  <conditionalFormatting sqref="Z33:Z46">
    <cfRule type="cellIs" priority="262" dxfId="317" operator="equal" stopIfTrue="1">
      <formula>1</formula>
    </cfRule>
  </conditionalFormatting>
  <conditionalFormatting sqref="AB33:AB46">
    <cfRule type="cellIs" priority="261" dxfId="317" operator="equal" stopIfTrue="1">
      <formula>1</formula>
    </cfRule>
  </conditionalFormatting>
  <conditionalFormatting sqref="AD33:AD46">
    <cfRule type="cellIs" priority="260" dxfId="317" operator="equal" stopIfTrue="1">
      <formula>1</formula>
    </cfRule>
  </conditionalFormatting>
  <conditionalFormatting sqref="AF33:AF46">
    <cfRule type="cellIs" priority="259" dxfId="317" operator="equal" stopIfTrue="1">
      <formula>1</formula>
    </cfRule>
  </conditionalFormatting>
  <conditionalFormatting sqref="Z33:Z46">
    <cfRule type="cellIs" priority="258" dxfId="317" operator="equal" stopIfTrue="1">
      <formula>1</formula>
    </cfRule>
  </conditionalFormatting>
  <conditionalFormatting sqref="AB33:AB46">
    <cfRule type="cellIs" priority="257" dxfId="317" operator="equal" stopIfTrue="1">
      <formula>1</formula>
    </cfRule>
  </conditionalFormatting>
  <conditionalFormatting sqref="AD33:AD46">
    <cfRule type="cellIs" priority="256" dxfId="317" operator="equal" stopIfTrue="1">
      <formula>1</formula>
    </cfRule>
  </conditionalFormatting>
  <conditionalFormatting sqref="AF33:AF46">
    <cfRule type="cellIs" priority="255" dxfId="317" operator="equal" stopIfTrue="1">
      <formula>1</formula>
    </cfRule>
  </conditionalFormatting>
  <conditionalFormatting sqref="Z33:Z46">
    <cfRule type="cellIs" priority="254" dxfId="317" operator="equal" stopIfTrue="1">
      <formula>1</formula>
    </cfRule>
  </conditionalFormatting>
  <conditionalFormatting sqref="Z33:Z46">
    <cfRule type="cellIs" priority="253" dxfId="317" operator="equal" stopIfTrue="1">
      <formula>1</formula>
    </cfRule>
  </conditionalFormatting>
  <conditionalFormatting sqref="AB33:AB46">
    <cfRule type="cellIs" priority="252" dxfId="317" operator="equal" stopIfTrue="1">
      <formula>1</formula>
    </cfRule>
  </conditionalFormatting>
  <conditionalFormatting sqref="AB33:AB46">
    <cfRule type="cellIs" priority="251" dxfId="317" operator="equal" stopIfTrue="1">
      <formula>1</formula>
    </cfRule>
  </conditionalFormatting>
  <conditionalFormatting sqref="AF33:AF46">
    <cfRule type="cellIs" priority="250" dxfId="317" operator="equal" stopIfTrue="1">
      <formula>1</formula>
    </cfRule>
  </conditionalFormatting>
  <conditionalFormatting sqref="AD33:AD46">
    <cfRule type="cellIs" priority="249" dxfId="317" operator="equal" stopIfTrue="1">
      <formula>1</formula>
    </cfRule>
  </conditionalFormatting>
  <conditionalFormatting sqref="AD33:AD46">
    <cfRule type="cellIs" priority="248" dxfId="317" operator="equal" stopIfTrue="1">
      <formula>1</formula>
    </cfRule>
  </conditionalFormatting>
  <conditionalFormatting sqref="AF33:AF46">
    <cfRule type="cellIs" priority="247" dxfId="317" operator="equal" stopIfTrue="1">
      <formula>1</formula>
    </cfRule>
  </conditionalFormatting>
  <conditionalFormatting sqref="X32">
    <cfRule type="cellIs" priority="246" dxfId="317" operator="equal" stopIfTrue="1">
      <formula>1</formula>
    </cfRule>
  </conditionalFormatting>
  <conditionalFormatting sqref="Z31:Z46">
    <cfRule type="cellIs" priority="245" dxfId="317" operator="equal" stopIfTrue="1">
      <formula>1</formula>
    </cfRule>
  </conditionalFormatting>
  <conditionalFormatting sqref="Z32:Z46">
    <cfRule type="cellIs" priority="244" dxfId="317" operator="equal" stopIfTrue="1">
      <formula>1</formula>
    </cfRule>
  </conditionalFormatting>
  <conditionalFormatting sqref="Z33:Z46">
    <cfRule type="cellIs" priority="243" dxfId="317" operator="equal" stopIfTrue="1">
      <formula>1</formula>
    </cfRule>
  </conditionalFormatting>
  <conditionalFormatting sqref="Z32">
    <cfRule type="cellIs" priority="242" dxfId="317" operator="equal" stopIfTrue="1">
      <formula>1</formula>
    </cfRule>
  </conditionalFormatting>
  <conditionalFormatting sqref="AB31:AB46">
    <cfRule type="cellIs" priority="241" dxfId="317" operator="equal" stopIfTrue="1">
      <formula>1</formula>
    </cfRule>
  </conditionalFormatting>
  <conditionalFormatting sqref="AB32:AB46">
    <cfRule type="cellIs" priority="240" dxfId="317" operator="equal" stopIfTrue="1">
      <formula>1</formula>
    </cfRule>
  </conditionalFormatting>
  <conditionalFormatting sqref="AB33:AB46">
    <cfRule type="cellIs" priority="239" dxfId="317" operator="equal" stopIfTrue="1">
      <formula>1</formula>
    </cfRule>
  </conditionalFormatting>
  <conditionalFormatting sqref="AB32">
    <cfRule type="cellIs" priority="238" dxfId="317" operator="equal" stopIfTrue="1">
      <formula>1</formula>
    </cfRule>
  </conditionalFormatting>
  <conditionalFormatting sqref="AD31:AD46">
    <cfRule type="cellIs" priority="237" dxfId="317" operator="equal" stopIfTrue="1">
      <formula>1</formula>
    </cfRule>
  </conditionalFormatting>
  <conditionalFormatting sqref="AD32:AD46">
    <cfRule type="cellIs" priority="236" dxfId="317" operator="equal" stopIfTrue="1">
      <formula>1</formula>
    </cfRule>
  </conditionalFormatting>
  <conditionalFormatting sqref="AD33:AD46">
    <cfRule type="cellIs" priority="235" dxfId="317" operator="equal" stopIfTrue="1">
      <formula>1</formula>
    </cfRule>
  </conditionalFormatting>
  <conditionalFormatting sqref="AD32">
    <cfRule type="cellIs" priority="234" dxfId="317" operator="equal" stopIfTrue="1">
      <formula>1</formula>
    </cfRule>
  </conditionalFormatting>
  <conditionalFormatting sqref="AF31:AF46">
    <cfRule type="cellIs" priority="233" dxfId="317" operator="equal" stopIfTrue="1">
      <formula>1</formula>
    </cfRule>
  </conditionalFormatting>
  <conditionalFormatting sqref="AF32:AF46">
    <cfRule type="cellIs" priority="232" dxfId="317" operator="equal" stopIfTrue="1">
      <formula>1</formula>
    </cfRule>
  </conditionalFormatting>
  <conditionalFormatting sqref="AF33:AF46">
    <cfRule type="cellIs" priority="231" dxfId="317" operator="equal" stopIfTrue="1">
      <formula>1</formula>
    </cfRule>
  </conditionalFormatting>
  <conditionalFormatting sqref="AF32">
    <cfRule type="cellIs" priority="230" dxfId="317" operator="equal" stopIfTrue="1">
      <formula>1</formula>
    </cfRule>
  </conditionalFormatting>
  <conditionalFormatting sqref="AF49">
    <cfRule type="cellIs" priority="190" dxfId="317" operator="equal" stopIfTrue="1">
      <formula>1</formula>
    </cfRule>
  </conditionalFormatting>
  <conditionalFormatting sqref="X48:X60">
    <cfRule type="cellIs" priority="229" dxfId="317" operator="equal" stopIfTrue="1">
      <formula>1</formula>
    </cfRule>
  </conditionalFormatting>
  <conditionalFormatting sqref="X49:X60">
    <cfRule type="cellIs" priority="228" dxfId="317" operator="equal" stopIfTrue="1">
      <formula>1</formula>
    </cfRule>
  </conditionalFormatting>
  <conditionalFormatting sqref="Z49:Z60">
    <cfRule type="cellIs" priority="227" dxfId="317" operator="equal" stopIfTrue="1">
      <formula>1</formula>
    </cfRule>
  </conditionalFormatting>
  <conditionalFormatting sqref="AB49:AB60">
    <cfRule type="cellIs" priority="226" dxfId="317" operator="equal" stopIfTrue="1">
      <formula>1</formula>
    </cfRule>
  </conditionalFormatting>
  <conditionalFormatting sqref="AD49:AD60">
    <cfRule type="cellIs" priority="225" dxfId="317" operator="equal" stopIfTrue="1">
      <formula>1</formula>
    </cfRule>
  </conditionalFormatting>
  <conditionalFormatting sqref="AF49:AF60">
    <cfRule type="cellIs" priority="224" dxfId="317" operator="equal" stopIfTrue="1">
      <formula>1</formula>
    </cfRule>
  </conditionalFormatting>
  <conditionalFormatting sqref="X50:X60">
    <cfRule type="cellIs" priority="223" dxfId="317" operator="equal" stopIfTrue="1">
      <formula>1</formula>
    </cfRule>
  </conditionalFormatting>
  <conditionalFormatting sqref="Z50:Z60">
    <cfRule type="cellIs" priority="222" dxfId="317" operator="equal" stopIfTrue="1">
      <formula>1</formula>
    </cfRule>
  </conditionalFormatting>
  <conditionalFormatting sqref="AB50:AB60">
    <cfRule type="cellIs" priority="221" dxfId="317" operator="equal" stopIfTrue="1">
      <formula>1</formula>
    </cfRule>
  </conditionalFormatting>
  <conditionalFormatting sqref="AD50:AD60">
    <cfRule type="cellIs" priority="220" dxfId="317" operator="equal" stopIfTrue="1">
      <formula>1</formula>
    </cfRule>
  </conditionalFormatting>
  <conditionalFormatting sqref="AF50:AF60">
    <cfRule type="cellIs" priority="219" dxfId="317" operator="equal" stopIfTrue="1">
      <formula>1</formula>
    </cfRule>
  </conditionalFormatting>
  <conditionalFormatting sqref="Z50:Z60">
    <cfRule type="cellIs" priority="218" dxfId="317" operator="equal" stopIfTrue="1">
      <formula>1</formula>
    </cfRule>
  </conditionalFormatting>
  <conditionalFormatting sqref="AB50:AB60">
    <cfRule type="cellIs" priority="217" dxfId="317" operator="equal" stopIfTrue="1">
      <formula>1</formula>
    </cfRule>
  </conditionalFormatting>
  <conditionalFormatting sqref="AD50:AD60">
    <cfRule type="cellIs" priority="216" dxfId="317" operator="equal" stopIfTrue="1">
      <formula>1</formula>
    </cfRule>
  </conditionalFormatting>
  <conditionalFormatting sqref="AF50:AF60">
    <cfRule type="cellIs" priority="215" dxfId="317" operator="equal" stopIfTrue="1">
      <formula>1</formula>
    </cfRule>
  </conditionalFormatting>
  <conditionalFormatting sqref="Z50:Z60">
    <cfRule type="cellIs" priority="214" dxfId="317" operator="equal" stopIfTrue="1">
      <formula>1</formula>
    </cfRule>
  </conditionalFormatting>
  <conditionalFormatting sqref="Z50:Z60">
    <cfRule type="cellIs" priority="213" dxfId="317" operator="equal" stopIfTrue="1">
      <formula>1</formula>
    </cfRule>
  </conditionalFormatting>
  <conditionalFormatting sqref="AB50:AB60">
    <cfRule type="cellIs" priority="212" dxfId="317" operator="equal" stopIfTrue="1">
      <formula>1</formula>
    </cfRule>
  </conditionalFormatting>
  <conditionalFormatting sqref="AB50:AB60">
    <cfRule type="cellIs" priority="211" dxfId="317" operator="equal" stopIfTrue="1">
      <formula>1</formula>
    </cfRule>
  </conditionalFormatting>
  <conditionalFormatting sqref="AF50:AF60">
    <cfRule type="cellIs" priority="210" dxfId="317" operator="equal" stopIfTrue="1">
      <formula>1</formula>
    </cfRule>
  </conditionalFormatting>
  <conditionalFormatting sqref="AD50:AD60">
    <cfRule type="cellIs" priority="209" dxfId="317" operator="equal" stopIfTrue="1">
      <formula>1</formula>
    </cfRule>
  </conditionalFormatting>
  <conditionalFormatting sqref="AD50:AD60">
    <cfRule type="cellIs" priority="208" dxfId="317" operator="equal" stopIfTrue="1">
      <formula>1</formula>
    </cfRule>
  </conditionalFormatting>
  <conditionalFormatting sqref="AF50:AF60">
    <cfRule type="cellIs" priority="207" dxfId="317" operator="equal" stopIfTrue="1">
      <formula>1</formula>
    </cfRule>
  </conditionalFormatting>
  <conditionalFormatting sqref="X49">
    <cfRule type="cellIs" priority="206" dxfId="317" operator="equal" stopIfTrue="1">
      <formula>1</formula>
    </cfRule>
  </conditionalFormatting>
  <conditionalFormatting sqref="Z48:Z60">
    <cfRule type="cellIs" priority="205" dxfId="317" operator="equal" stopIfTrue="1">
      <formula>1</formula>
    </cfRule>
  </conditionalFormatting>
  <conditionalFormatting sqref="Z49:Z60">
    <cfRule type="cellIs" priority="204" dxfId="317" operator="equal" stopIfTrue="1">
      <formula>1</formula>
    </cfRule>
  </conditionalFormatting>
  <conditionalFormatting sqref="Z50:Z60">
    <cfRule type="cellIs" priority="203" dxfId="317" operator="equal" stopIfTrue="1">
      <formula>1</formula>
    </cfRule>
  </conditionalFormatting>
  <conditionalFormatting sqref="Z49">
    <cfRule type="cellIs" priority="202" dxfId="317" operator="equal" stopIfTrue="1">
      <formula>1</formula>
    </cfRule>
  </conditionalFormatting>
  <conditionalFormatting sqref="AB48:AB60">
    <cfRule type="cellIs" priority="201" dxfId="317" operator="equal" stopIfTrue="1">
      <formula>1</formula>
    </cfRule>
  </conditionalFormatting>
  <conditionalFormatting sqref="AB49:AB60">
    <cfRule type="cellIs" priority="200" dxfId="317" operator="equal" stopIfTrue="1">
      <formula>1</formula>
    </cfRule>
  </conditionalFormatting>
  <conditionalFormatting sqref="AB50:AB60">
    <cfRule type="cellIs" priority="199" dxfId="317" operator="equal" stopIfTrue="1">
      <formula>1</formula>
    </cfRule>
  </conditionalFormatting>
  <conditionalFormatting sqref="AB49">
    <cfRule type="cellIs" priority="198" dxfId="317" operator="equal" stopIfTrue="1">
      <formula>1</formula>
    </cfRule>
  </conditionalFormatting>
  <conditionalFormatting sqref="AD48:AD60">
    <cfRule type="cellIs" priority="197" dxfId="317" operator="equal" stopIfTrue="1">
      <formula>1</formula>
    </cfRule>
  </conditionalFormatting>
  <conditionalFormatting sqref="AD49:AD60">
    <cfRule type="cellIs" priority="196" dxfId="317" operator="equal" stopIfTrue="1">
      <formula>1</formula>
    </cfRule>
  </conditionalFormatting>
  <conditionalFormatting sqref="AD50:AD60">
    <cfRule type="cellIs" priority="195" dxfId="317" operator="equal" stopIfTrue="1">
      <formula>1</formula>
    </cfRule>
  </conditionalFormatting>
  <conditionalFormatting sqref="AD49">
    <cfRule type="cellIs" priority="194" dxfId="317" operator="equal" stopIfTrue="1">
      <formula>1</formula>
    </cfRule>
  </conditionalFormatting>
  <conditionalFormatting sqref="AF48:AF60">
    <cfRule type="cellIs" priority="193" dxfId="317" operator="equal" stopIfTrue="1">
      <formula>1</formula>
    </cfRule>
  </conditionalFormatting>
  <conditionalFormatting sqref="AF49:AF60">
    <cfRule type="cellIs" priority="192" dxfId="317" operator="equal" stopIfTrue="1">
      <formula>1</formula>
    </cfRule>
  </conditionalFormatting>
  <conditionalFormatting sqref="AF50:AF60">
    <cfRule type="cellIs" priority="191" dxfId="317" operator="equal" stopIfTrue="1">
      <formula>1</formula>
    </cfRule>
  </conditionalFormatting>
  <conditionalFormatting sqref="X33:X46">
    <cfRule type="cellIs" priority="189" dxfId="317" operator="equal" stopIfTrue="1">
      <formula>1</formula>
    </cfRule>
  </conditionalFormatting>
  <conditionalFormatting sqref="X33:X46">
    <cfRule type="cellIs" priority="188" dxfId="317" operator="equal" stopIfTrue="1">
      <formula>1</formula>
    </cfRule>
  </conditionalFormatting>
  <conditionalFormatting sqref="Z33:Z46">
    <cfRule type="cellIs" priority="187" dxfId="317" operator="equal" stopIfTrue="1">
      <formula>1</formula>
    </cfRule>
  </conditionalFormatting>
  <conditionalFormatting sqref="AB33:AB46">
    <cfRule type="cellIs" priority="186" dxfId="317" operator="equal" stopIfTrue="1">
      <formula>1</formula>
    </cfRule>
  </conditionalFormatting>
  <conditionalFormatting sqref="AD33:AD46">
    <cfRule type="cellIs" priority="185" dxfId="317" operator="equal" stopIfTrue="1">
      <formula>1</formula>
    </cfRule>
  </conditionalFormatting>
  <conditionalFormatting sqref="AF33:AF46">
    <cfRule type="cellIs" priority="184" dxfId="317" operator="equal" stopIfTrue="1">
      <formula>1</formula>
    </cfRule>
  </conditionalFormatting>
  <conditionalFormatting sqref="X33:X46">
    <cfRule type="cellIs" priority="183" dxfId="317" operator="equal" stopIfTrue="1">
      <formula>1</formula>
    </cfRule>
  </conditionalFormatting>
  <conditionalFormatting sqref="Z33:Z46">
    <cfRule type="cellIs" priority="182" dxfId="317" operator="equal" stopIfTrue="1">
      <formula>1</formula>
    </cfRule>
  </conditionalFormatting>
  <conditionalFormatting sqref="AB33:AB46">
    <cfRule type="cellIs" priority="181" dxfId="317" operator="equal" stopIfTrue="1">
      <formula>1</formula>
    </cfRule>
  </conditionalFormatting>
  <conditionalFormatting sqref="AD33:AD46">
    <cfRule type="cellIs" priority="180" dxfId="317" operator="equal" stopIfTrue="1">
      <formula>1</formula>
    </cfRule>
  </conditionalFormatting>
  <conditionalFormatting sqref="AF33:AF46">
    <cfRule type="cellIs" priority="179" dxfId="317" operator="equal" stopIfTrue="1">
      <formula>1</formula>
    </cfRule>
  </conditionalFormatting>
  <conditionalFormatting sqref="Z33:Z46">
    <cfRule type="cellIs" priority="178" dxfId="317" operator="equal" stopIfTrue="1">
      <formula>1</formula>
    </cfRule>
  </conditionalFormatting>
  <conditionalFormatting sqref="AB33:AB46">
    <cfRule type="cellIs" priority="177" dxfId="317" operator="equal" stopIfTrue="1">
      <formula>1</formula>
    </cfRule>
  </conditionalFormatting>
  <conditionalFormatting sqref="AD33:AD46">
    <cfRule type="cellIs" priority="176" dxfId="317" operator="equal" stopIfTrue="1">
      <formula>1</formula>
    </cfRule>
  </conditionalFormatting>
  <conditionalFormatting sqref="AF33:AF46">
    <cfRule type="cellIs" priority="175" dxfId="317" operator="equal" stopIfTrue="1">
      <formula>1</formula>
    </cfRule>
  </conditionalFormatting>
  <conditionalFormatting sqref="Z33:Z46">
    <cfRule type="cellIs" priority="174" dxfId="317" operator="equal" stopIfTrue="1">
      <formula>1</formula>
    </cfRule>
  </conditionalFormatting>
  <conditionalFormatting sqref="Z33:Z46">
    <cfRule type="cellIs" priority="173" dxfId="317" operator="equal" stopIfTrue="1">
      <formula>1</formula>
    </cfRule>
  </conditionalFormatting>
  <conditionalFormatting sqref="AB33:AB46">
    <cfRule type="cellIs" priority="172" dxfId="317" operator="equal" stopIfTrue="1">
      <formula>1</formula>
    </cfRule>
  </conditionalFormatting>
  <conditionalFormatting sqref="AB33:AB46">
    <cfRule type="cellIs" priority="171" dxfId="317" operator="equal" stopIfTrue="1">
      <formula>1</formula>
    </cfRule>
  </conditionalFormatting>
  <conditionalFormatting sqref="AF33:AF46">
    <cfRule type="cellIs" priority="170" dxfId="317" operator="equal" stopIfTrue="1">
      <formula>1</formula>
    </cfRule>
  </conditionalFormatting>
  <conditionalFormatting sqref="AD33:AD46">
    <cfRule type="cellIs" priority="169" dxfId="317" operator="equal" stopIfTrue="1">
      <formula>1</formula>
    </cfRule>
  </conditionalFormatting>
  <conditionalFormatting sqref="AD33:AD46">
    <cfRule type="cellIs" priority="168" dxfId="317" operator="equal" stopIfTrue="1">
      <formula>1</formula>
    </cfRule>
  </conditionalFormatting>
  <conditionalFormatting sqref="AF33:AF46">
    <cfRule type="cellIs" priority="167" dxfId="317" operator="equal" stopIfTrue="1">
      <formula>1</formula>
    </cfRule>
  </conditionalFormatting>
  <conditionalFormatting sqref="Z33:Z46">
    <cfRule type="cellIs" priority="166" dxfId="317" operator="equal" stopIfTrue="1">
      <formula>1</formula>
    </cfRule>
  </conditionalFormatting>
  <conditionalFormatting sqref="Z33:Z46">
    <cfRule type="cellIs" priority="165" dxfId="317" operator="equal" stopIfTrue="1">
      <formula>1</formula>
    </cfRule>
  </conditionalFormatting>
  <conditionalFormatting sqref="Z33:Z46">
    <cfRule type="cellIs" priority="164" dxfId="317" operator="equal" stopIfTrue="1">
      <formula>1</formula>
    </cfRule>
  </conditionalFormatting>
  <conditionalFormatting sqref="AB33:AB46">
    <cfRule type="cellIs" priority="163" dxfId="317" operator="equal" stopIfTrue="1">
      <formula>1</formula>
    </cfRule>
  </conditionalFormatting>
  <conditionalFormatting sqref="AB33:AB46">
    <cfRule type="cellIs" priority="162" dxfId="317" operator="equal" stopIfTrue="1">
      <formula>1</formula>
    </cfRule>
  </conditionalFormatting>
  <conditionalFormatting sqref="AB33:AB46">
    <cfRule type="cellIs" priority="161" dxfId="317" operator="equal" stopIfTrue="1">
      <formula>1</formula>
    </cfRule>
  </conditionalFormatting>
  <conditionalFormatting sqref="AD33:AD46">
    <cfRule type="cellIs" priority="160" dxfId="317" operator="equal" stopIfTrue="1">
      <formula>1</formula>
    </cfRule>
  </conditionalFormatting>
  <conditionalFormatting sqref="AD33:AD46">
    <cfRule type="cellIs" priority="159" dxfId="317" operator="equal" stopIfTrue="1">
      <formula>1</formula>
    </cfRule>
  </conditionalFormatting>
  <conditionalFormatting sqref="AD33:AD46">
    <cfRule type="cellIs" priority="158" dxfId="317" operator="equal" stopIfTrue="1">
      <formula>1</formula>
    </cfRule>
  </conditionalFormatting>
  <conditionalFormatting sqref="AF33:AF46">
    <cfRule type="cellIs" priority="157" dxfId="317" operator="equal" stopIfTrue="1">
      <formula>1</formula>
    </cfRule>
  </conditionalFormatting>
  <conditionalFormatting sqref="AF33:AF46">
    <cfRule type="cellIs" priority="156" dxfId="317" operator="equal" stopIfTrue="1">
      <formula>1</formula>
    </cfRule>
  </conditionalFormatting>
  <conditionalFormatting sqref="AF33:AF46">
    <cfRule type="cellIs" priority="155" dxfId="317" operator="equal" stopIfTrue="1">
      <formula>1</formula>
    </cfRule>
  </conditionalFormatting>
  <conditionalFormatting sqref="Z33:Z46">
    <cfRule type="cellIs" priority="154" dxfId="317" operator="equal" stopIfTrue="1">
      <formula>1</formula>
    </cfRule>
  </conditionalFormatting>
  <conditionalFormatting sqref="Z33:Z46">
    <cfRule type="cellIs" priority="153" dxfId="317" operator="equal" stopIfTrue="1">
      <formula>1</formula>
    </cfRule>
  </conditionalFormatting>
  <conditionalFormatting sqref="Z33:Z46">
    <cfRule type="cellIs" priority="152" dxfId="317" operator="equal" stopIfTrue="1">
      <formula>1</formula>
    </cfRule>
  </conditionalFormatting>
  <conditionalFormatting sqref="Z33:Z46">
    <cfRule type="cellIs" priority="151" dxfId="317" operator="equal" stopIfTrue="1">
      <formula>1</formula>
    </cfRule>
  </conditionalFormatting>
  <conditionalFormatting sqref="Z33:Z46">
    <cfRule type="cellIs" priority="150" dxfId="317" operator="equal" stopIfTrue="1">
      <formula>1</formula>
    </cfRule>
  </conditionalFormatting>
  <conditionalFormatting sqref="Z33:Z46">
    <cfRule type="cellIs" priority="149" dxfId="317" operator="equal" stopIfTrue="1">
      <formula>1</formula>
    </cfRule>
  </conditionalFormatting>
  <conditionalFormatting sqref="AB33:AB46">
    <cfRule type="cellIs" priority="148" dxfId="317" operator="equal" stopIfTrue="1">
      <formula>1</formula>
    </cfRule>
  </conditionalFormatting>
  <conditionalFormatting sqref="AB33:AB46">
    <cfRule type="cellIs" priority="147" dxfId="317" operator="equal" stopIfTrue="1">
      <formula>1</formula>
    </cfRule>
  </conditionalFormatting>
  <conditionalFormatting sqref="AB33:AB46">
    <cfRule type="cellIs" priority="146" dxfId="317" operator="equal" stopIfTrue="1">
      <formula>1</formula>
    </cfRule>
  </conditionalFormatting>
  <conditionalFormatting sqref="AB33:AB46">
    <cfRule type="cellIs" priority="145" dxfId="317" operator="equal" stopIfTrue="1">
      <formula>1</formula>
    </cfRule>
  </conditionalFormatting>
  <conditionalFormatting sqref="AB33:AB46">
    <cfRule type="cellIs" priority="144" dxfId="317" operator="equal" stopIfTrue="1">
      <formula>1</formula>
    </cfRule>
  </conditionalFormatting>
  <conditionalFormatting sqref="AB33:AB46">
    <cfRule type="cellIs" priority="143" dxfId="317" operator="equal" stopIfTrue="1">
      <formula>1</formula>
    </cfRule>
  </conditionalFormatting>
  <conditionalFormatting sqref="AD33:AD46">
    <cfRule type="cellIs" priority="142" dxfId="317" operator="equal" stopIfTrue="1">
      <formula>1</formula>
    </cfRule>
  </conditionalFormatting>
  <conditionalFormatting sqref="AD33:AD46">
    <cfRule type="cellIs" priority="141" dxfId="317" operator="equal" stopIfTrue="1">
      <formula>1</formula>
    </cfRule>
  </conditionalFormatting>
  <conditionalFormatting sqref="AD33:AD46">
    <cfRule type="cellIs" priority="140" dxfId="317" operator="equal" stopIfTrue="1">
      <formula>1</formula>
    </cfRule>
  </conditionalFormatting>
  <conditionalFormatting sqref="AD33:AD46">
    <cfRule type="cellIs" priority="139" dxfId="317" operator="equal" stopIfTrue="1">
      <formula>1</formula>
    </cfRule>
  </conditionalFormatting>
  <conditionalFormatting sqref="AD33:AD46">
    <cfRule type="cellIs" priority="138" dxfId="317" operator="equal" stopIfTrue="1">
      <formula>1</formula>
    </cfRule>
  </conditionalFormatting>
  <conditionalFormatting sqref="AD33:AD46">
    <cfRule type="cellIs" priority="137" dxfId="317" operator="equal" stopIfTrue="1">
      <formula>1</formula>
    </cfRule>
  </conditionalFormatting>
  <conditionalFormatting sqref="AF33:AF46">
    <cfRule type="cellIs" priority="136" dxfId="317" operator="equal" stopIfTrue="1">
      <formula>1</formula>
    </cfRule>
  </conditionalFormatting>
  <conditionalFormatting sqref="AF33:AF46">
    <cfRule type="cellIs" priority="135" dxfId="317" operator="equal" stopIfTrue="1">
      <formula>1</formula>
    </cfRule>
  </conditionalFormatting>
  <conditionalFormatting sqref="AF33:AF46">
    <cfRule type="cellIs" priority="134" dxfId="317" operator="equal" stopIfTrue="1">
      <formula>1</formula>
    </cfRule>
  </conditionalFormatting>
  <conditionalFormatting sqref="AF33:AF46">
    <cfRule type="cellIs" priority="133" dxfId="317" operator="equal" stopIfTrue="1">
      <formula>1</formula>
    </cfRule>
  </conditionalFormatting>
  <conditionalFormatting sqref="AF33:AF46">
    <cfRule type="cellIs" priority="132" dxfId="317" operator="equal" stopIfTrue="1">
      <formula>1</formula>
    </cfRule>
  </conditionalFormatting>
  <conditionalFormatting sqref="AF33:AF46">
    <cfRule type="cellIs" priority="131" dxfId="317" operator="equal" stopIfTrue="1">
      <formula>1</formula>
    </cfRule>
  </conditionalFormatting>
  <conditionalFormatting sqref="X50:X60">
    <cfRule type="cellIs" priority="130" dxfId="317" operator="equal" stopIfTrue="1">
      <formula>1</formula>
    </cfRule>
  </conditionalFormatting>
  <conditionalFormatting sqref="X50:X60">
    <cfRule type="cellIs" priority="129" dxfId="317" operator="equal" stopIfTrue="1">
      <formula>1</formula>
    </cfRule>
  </conditionalFormatting>
  <conditionalFormatting sqref="Z50:Z60">
    <cfRule type="cellIs" priority="128" dxfId="317" operator="equal" stopIfTrue="1">
      <formula>1</formula>
    </cfRule>
  </conditionalFormatting>
  <conditionalFormatting sqref="AB50:AB60">
    <cfRule type="cellIs" priority="127" dxfId="317" operator="equal" stopIfTrue="1">
      <formula>1</formula>
    </cfRule>
  </conditionalFormatting>
  <conditionalFormatting sqref="AD50:AD60">
    <cfRule type="cellIs" priority="126" dxfId="317" operator="equal" stopIfTrue="1">
      <formula>1</formula>
    </cfRule>
  </conditionalFormatting>
  <conditionalFormatting sqref="AF50:AF60">
    <cfRule type="cellIs" priority="125" dxfId="317" operator="equal" stopIfTrue="1">
      <formula>1</formula>
    </cfRule>
  </conditionalFormatting>
  <conditionalFormatting sqref="X50:X60">
    <cfRule type="cellIs" priority="124" dxfId="317" operator="equal" stopIfTrue="1">
      <formula>1</formula>
    </cfRule>
  </conditionalFormatting>
  <conditionalFormatting sqref="Z50:Z60">
    <cfRule type="cellIs" priority="123" dxfId="317" operator="equal" stopIfTrue="1">
      <formula>1</formula>
    </cfRule>
  </conditionalFormatting>
  <conditionalFormatting sqref="AB50:AB60">
    <cfRule type="cellIs" priority="122" dxfId="317" operator="equal" stopIfTrue="1">
      <formula>1</formula>
    </cfRule>
  </conditionalFormatting>
  <conditionalFormatting sqref="AD50:AD60">
    <cfRule type="cellIs" priority="121" dxfId="317" operator="equal" stopIfTrue="1">
      <formula>1</formula>
    </cfRule>
  </conditionalFormatting>
  <conditionalFormatting sqref="AF50:AF60">
    <cfRule type="cellIs" priority="120" dxfId="317" operator="equal" stopIfTrue="1">
      <formula>1</formula>
    </cfRule>
  </conditionalFormatting>
  <conditionalFormatting sqref="Z50:Z60">
    <cfRule type="cellIs" priority="119" dxfId="317" operator="equal" stopIfTrue="1">
      <formula>1</formula>
    </cfRule>
  </conditionalFormatting>
  <conditionalFormatting sqref="AB50:AB60">
    <cfRule type="cellIs" priority="118" dxfId="317" operator="equal" stopIfTrue="1">
      <formula>1</formula>
    </cfRule>
  </conditionalFormatting>
  <conditionalFormatting sqref="AD50:AD60">
    <cfRule type="cellIs" priority="117" dxfId="317" operator="equal" stopIfTrue="1">
      <formula>1</formula>
    </cfRule>
  </conditionalFormatting>
  <conditionalFormatting sqref="AF50:AF60">
    <cfRule type="cellIs" priority="116" dxfId="317" operator="equal" stopIfTrue="1">
      <formula>1</formula>
    </cfRule>
  </conditionalFormatting>
  <conditionalFormatting sqref="Z50:Z60">
    <cfRule type="cellIs" priority="115" dxfId="317" operator="equal" stopIfTrue="1">
      <formula>1</formula>
    </cfRule>
  </conditionalFormatting>
  <conditionalFormatting sqref="Z50:Z60">
    <cfRule type="cellIs" priority="114" dxfId="317" operator="equal" stopIfTrue="1">
      <formula>1</formula>
    </cfRule>
  </conditionalFormatting>
  <conditionalFormatting sqref="AB50:AB60">
    <cfRule type="cellIs" priority="113" dxfId="317" operator="equal" stopIfTrue="1">
      <formula>1</formula>
    </cfRule>
  </conditionalFormatting>
  <conditionalFormatting sqref="AB50:AB60">
    <cfRule type="cellIs" priority="112" dxfId="317" operator="equal" stopIfTrue="1">
      <formula>1</formula>
    </cfRule>
  </conditionalFormatting>
  <conditionalFormatting sqref="AF50:AF60">
    <cfRule type="cellIs" priority="111" dxfId="317" operator="equal" stopIfTrue="1">
      <formula>1</formula>
    </cfRule>
  </conditionalFormatting>
  <conditionalFormatting sqref="AD50:AD60">
    <cfRule type="cellIs" priority="110" dxfId="317" operator="equal" stopIfTrue="1">
      <formula>1</formula>
    </cfRule>
  </conditionalFormatting>
  <conditionalFormatting sqref="AD50:AD60">
    <cfRule type="cellIs" priority="109" dxfId="317" operator="equal" stopIfTrue="1">
      <formula>1</formula>
    </cfRule>
  </conditionalFormatting>
  <conditionalFormatting sqref="AF50:AF60">
    <cfRule type="cellIs" priority="108" dxfId="317" operator="equal" stopIfTrue="1">
      <formula>1</formula>
    </cfRule>
  </conditionalFormatting>
  <conditionalFormatting sqref="Z50:Z60">
    <cfRule type="cellIs" priority="107" dxfId="317" operator="equal" stopIfTrue="1">
      <formula>1</formula>
    </cfRule>
  </conditionalFormatting>
  <conditionalFormatting sqref="Z50:Z60">
    <cfRule type="cellIs" priority="106" dxfId="317" operator="equal" stopIfTrue="1">
      <formula>1</formula>
    </cfRule>
  </conditionalFormatting>
  <conditionalFormatting sqref="Z50:Z60">
    <cfRule type="cellIs" priority="105" dxfId="317" operator="equal" stopIfTrue="1">
      <formula>1</formula>
    </cfRule>
  </conditionalFormatting>
  <conditionalFormatting sqref="AB50:AB60">
    <cfRule type="cellIs" priority="104" dxfId="317" operator="equal" stopIfTrue="1">
      <formula>1</formula>
    </cfRule>
  </conditionalFormatting>
  <conditionalFormatting sqref="AB50:AB60">
    <cfRule type="cellIs" priority="103" dxfId="317" operator="equal" stopIfTrue="1">
      <formula>1</formula>
    </cfRule>
  </conditionalFormatting>
  <conditionalFormatting sqref="AB50:AB60">
    <cfRule type="cellIs" priority="102" dxfId="317" operator="equal" stopIfTrue="1">
      <formula>1</formula>
    </cfRule>
  </conditionalFormatting>
  <conditionalFormatting sqref="AD50:AD60">
    <cfRule type="cellIs" priority="101" dxfId="317" operator="equal" stopIfTrue="1">
      <formula>1</formula>
    </cfRule>
  </conditionalFormatting>
  <conditionalFormatting sqref="AD50:AD60">
    <cfRule type="cellIs" priority="100" dxfId="317" operator="equal" stopIfTrue="1">
      <formula>1</formula>
    </cfRule>
  </conditionalFormatting>
  <conditionalFormatting sqref="AD50:AD60">
    <cfRule type="cellIs" priority="99" dxfId="317" operator="equal" stopIfTrue="1">
      <formula>1</formula>
    </cfRule>
  </conditionalFormatting>
  <conditionalFormatting sqref="AF50:AF60">
    <cfRule type="cellIs" priority="98" dxfId="317" operator="equal" stopIfTrue="1">
      <formula>1</formula>
    </cfRule>
  </conditionalFormatting>
  <conditionalFormatting sqref="AF50:AF60">
    <cfRule type="cellIs" priority="97" dxfId="317" operator="equal" stopIfTrue="1">
      <formula>1</formula>
    </cfRule>
  </conditionalFormatting>
  <conditionalFormatting sqref="AF50:AF60">
    <cfRule type="cellIs" priority="96" dxfId="317" operator="equal" stopIfTrue="1">
      <formula>1</formula>
    </cfRule>
  </conditionalFormatting>
  <conditionalFormatting sqref="X50:X60">
    <cfRule type="cellIs" priority="95" dxfId="317" operator="equal" stopIfTrue="1">
      <formula>1</formula>
    </cfRule>
  </conditionalFormatting>
  <conditionalFormatting sqref="X50:X60">
    <cfRule type="cellIs" priority="94" dxfId="317" operator="equal" stopIfTrue="1">
      <formula>1</formula>
    </cfRule>
  </conditionalFormatting>
  <conditionalFormatting sqref="Z50:Z60">
    <cfRule type="cellIs" priority="93" dxfId="317" operator="equal" stopIfTrue="1">
      <formula>1</formula>
    </cfRule>
  </conditionalFormatting>
  <conditionalFormatting sqref="AB50:AB60">
    <cfRule type="cellIs" priority="92" dxfId="317" operator="equal" stopIfTrue="1">
      <formula>1</formula>
    </cfRule>
  </conditionalFormatting>
  <conditionalFormatting sqref="AD50:AD60">
    <cfRule type="cellIs" priority="91" dxfId="317" operator="equal" stopIfTrue="1">
      <formula>1</formula>
    </cfRule>
  </conditionalFormatting>
  <conditionalFormatting sqref="AF50:AF60">
    <cfRule type="cellIs" priority="90" dxfId="317" operator="equal" stopIfTrue="1">
      <formula>1</formula>
    </cfRule>
  </conditionalFormatting>
  <conditionalFormatting sqref="X50:X60">
    <cfRule type="cellIs" priority="89" dxfId="317" operator="equal" stopIfTrue="1">
      <formula>1</formula>
    </cfRule>
  </conditionalFormatting>
  <conditionalFormatting sqref="Z50:Z60">
    <cfRule type="cellIs" priority="88" dxfId="317" operator="equal" stopIfTrue="1">
      <formula>1</formula>
    </cfRule>
  </conditionalFormatting>
  <conditionalFormatting sqref="AB50:AB60">
    <cfRule type="cellIs" priority="87" dxfId="317" operator="equal" stopIfTrue="1">
      <formula>1</formula>
    </cfRule>
  </conditionalFormatting>
  <conditionalFormatting sqref="AD50:AD60">
    <cfRule type="cellIs" priority="86" dxfId="317" operator="equal" stopIfTrue="1">
      <formula>1</formula>
    </cfRule>
  </conditionalFormatting>
  <conditionalFormatting sqref="AF50:AF60">
    <cfRule type="cellIs" priority="85" dxfId="317" operator="equal" stopIfTrue="1">
      <formula>1</formula>
    </cfRule>
  </conditionalFormatting>
  <conditionalFormatting sqref="Z50:Z60">
    <cfRule type="cellIs" priority="84" dxfId="317" operator="equal" stopIfTrue="1">
      <formula>1</formula>
    </cfRule>
  </conditionalFormatting>
  <conditionalFormatting sqref="AB50:AB60">
    <cfRule type="cellIs" priority="83" dxfId="317" operator="equal" stopIfTrue="1">
      <formula>1</formula>
    </cfRule>
  </conditionalFormatting>
  <conditionalFormatting sqref="AD50:AD60">
    <cfRule type="cellIs" priority="82" dxfId="317" operator="equal" stopIfTrue="1">
      <formula>1</formula>
    </cfRule>
  </conditionalFormatting>
  <conditionalFormatting sqref="AF50:AF60">
    <cfRule type="cellIs" priority="81" dxfId="317" operator="equal" stopIfTrue="1">
      <formula>1</formula>
    </cfRule>
  </conditionalFormatting>
  <conditionalFormatting sqref="Z50:Z60">
    <cfRule type="cellIs" priority="80" dxfId="317" operator="equal" stopIfTrue="1">
      <formula>1</formula>
    </cfRule>
  </conditionalFormatting>
  <conditionalFormatting sqref="Z50:Z60">
    <cfRule type="cellIs" priority="79" dxfId="317" operator="equal" stopIfTrue="1">
      <formula>1</formula>
    </cfRule>
  </conditionalFormatting>
  <conditionalFormatting sqref="AB50:AB60">
    <cfRule type="cellIs" priority="78" dxfId="317" operator="equal" stopIfTrue="1">
      <formula>1</formula>
    </cfRule>
  </conditionalFormatting>
  <conditionalFormatting sqref="AB50:AB60">
    <cfRule type="cellIs" priority="77" dxfId="317" operator="equal" stopIfTrue="1">
      <formula>1</formula>
    </cfRule>
  </conditionalFormatting>
  <conditionalFormatting sqref="AF50:AF60">
    <cfRule type="cellIs" priority="76" dxfId="317" operator="equal" stopIfTrue="1">
      <formula>1</formula>
    </cfRule>
  </conditionalFormatting>
  <conditionalFormatting sqref="AD50:AD60">
    <cfRule type="cellIs" priority="75" dxfId="317" operator="equal" stopIfTrue="1">
      <formula>1</formula>
    </cfRule>
  </conditionalFormatting>
  <conditionalFormatting sqref="AD50:AD60">
    <cfRule type="cellIs" priority="74" dxfId="317" operator="equal" stopIfTrue="1">
      <formula>1</formula>
    </cfRule>
  </conditionalFormatting>
  <conditionalFormatting sqref="AF50:AF60">
    <cfRule type="cellIs" priority="73" dxfId="317" operator="equal" stopIfTrue="1">
      <formula>1</formula>
    </cfRule>
  </conditionalFormatting>
  <conditionalFormatting sqref="Z50:Z60">
    <cfRule type="cellIs" priority="72" dxfId="317" operator="equal" stopIfTrue="1">
      <formula>1</formula>
    </cfRule>
  </conditionalFormatting>
  <conditionalFormatting sqref="Z50:Z60">
    <cfRule type="cellIs" priority="71" dxfId="317" operator="equal" stopIfTrue="1">
      <formula>1</formula>
    </cfRule>
  </conditionalFormatting>
  <conditionalFormatting sqref="Z50:Z60">
    <cfRule type="cellIs" priority="70" dxfId="317" operator="equal" stopIfTrue="1">
      <formula>1</formula>
    </cfRule>
  </conditionalFormatting>
  <conditionalFormatting sqref="AB50:AB60">
    <cfRule type="cellIs" priority="69" dxfId="317" operator="equal" stopIfTrue="1">
      <formula>1</formula>
    </cfRule>
  </conditionalFormatting>
  <conditionalFormatting sqref="AB50:AB60">
    <cfRule type="cellIs" priority="68" dxfId="317" operator="equal" stopIfTrue="1">
      <formula>1</formula>
    </cfRule>
  </conditionalFormatting>
  <conditionalFormatting sqref="AB50:AB60">
    <cfRule type="cellIs" priority="67" dxfId="317" operator="equal" stopIfTrue="1">
      <formula>1</formula>
    </cfRule>
  </conditionalFormatting>
  <conditionalFormatting sqref="AD50:AD60">
    <cfRule type="cellIs" priority="66" dxfId="317" operator="equal" stopIfTrue="1">
      <formula>1</formula>
    </cfRule>
  </conditionalFormatting>
  <conditionalFormatting sqref="AD50:AD60">
    <cfRule type="cellIs" priority="65" dxfId="317" operator="equal" stopIfTrue="1">
      <formula>1</formula>
    </cfRule>
  </conditionalFormatting>
  <conditionalFormatting sqref="AD50:AD60">
    <cfRule type="cellIs" priority="64" dxfId="317" operator="equal" stopIfTrue="1">
      <formula>1</formula>
    </cfRule>
  </conditionalFormatting>
  <conditionalFormatting sqref="AF50:AF60">
    <cfRule type="cellIs" priority="63" dxfId="317" operator="equal" stopIfTrue="1">
      <formula>1</formula>
    </cfRule>
  </conditionalFormatting>
  <conditionalFormatting sqref="AF50:AF60">
    <cfRule type="cellIs" priority="62" dxfId="317" operator="equal" stopIfTrue="1">
      <formula>1</formula>
    </cfRule>
  </conditionalFormatting>
  <conditionalFormatting sqref="AF50:AF60">
    <cfRule type="cellIs" priority="61" dxfId="317" operator="equal" stopIfTrue="1">
      <formula>1</formula>
    </cfRule>
  </conditionalFormatting>
  <conditionalFormatting sqref="Z50:Z60">
    <cfRule type="cellIs" priority="60" dxfId="317" operator="equal" stopIfTrue="1">
      <formula>1</formula>
    </cfRule>
  </conditionalFormatting>
  <conditionalFormatting sqref="Z50:Z60">
    <cfRule type="cellIs" priority="59" dxfId="317" operator="equal" stopIfTrue="1">
      <formula>1</formula>
    </cfRule>
  </conditionalFormatting>
  <conditionalFormatting sqref="Z50:Z60">
    <cfRule type="cellIs" priority="58" dxfId="317" operator="equal" stopIfTrue="1">
      <formula>1</formula>
    </cfRule>
  </conditionalFormatting>
  <conditionalFormatting sqref="Z50:Z60">
    <cfRule type="cellIs" priority="57" dxfId="317" operator="equal" stopIfTrue="1">
      <formula>1</formula>
    </cfRule>
  </conditionalFormatting>
  <conditionalFormatting sqref="Z50:Z60">
    <cfRule type="cellIs" priority="56" dxfId="317" operator="equal" stopIfTrue="1">
      <formula>1</formula>
    </cfRule>
  </conditionalFormatting>
  <conditionalFormatting sqref="Z50:Z60">
    <cfRule type="cellIs" priority="55" dxfId="317" operator="equal" stopIfTrue="1">
      <formula>1</formula>
    </cfRule>
  </conditionalFormatting>
  <conditionalFormatting sqref="AB50:AB60">
    <cfRule type="cellIs" priority="54" dxfId="317" operator="equal" stopIfTrue="1">
      <formula>1</formula>
    </cfRule>
  </conditionalFormatting>
  <conditionalFormatting sqref="AB50:AB60">
    <cfRule type="cellIs" priority="53" dxfId="317" operator="equal" stopIfTrue="1">
      <formula>1</formula>
    </cfRule>
  </conditionalFormatting>
  <conditionalFormatting sqref="AB50:AB60">
    <cfRule type="cellIs" priority="52" dxfId="317" operator="equal" stopIfTrue="1">
      <formula>1</formula>
    </cfRule>
  </conditionalFormatting>
  <conditionalFormatting sqref="AB50:AB60">
    <cfRule type="cellIs" priority="51" dxfId="317" operator="equal" stopIfTrue="1">
      <formula>1</formula>
    </cfRule>
  </conditionalFormatting>
  <conditionalFormatting sqref="AB50:AB60">
    <cfRule type="cellIs" priority="50" dxfId="317" operator="equal" stopIfTrue="1">
      <formula>1</formula>
    </cfRule>
  </conditionalFormatting>
  <conditionalFormatting sqref="AB50:AB60">
    <cfRule type="cellIs" priority="49" dxfId="317" operator="equal" stopIfTrue="1">
      <formula>1</formula>
    </cfRule>
  </conditionalFormatting>
  <conditionalFormatting sqref="AD50:AD60">
    <cfRule type="cellIs" priority="48" dxfId="317" operator="equal" stopIfTrue="1">
      <formula>1</formula>
    </cfRule>
  </conditionalFormatting>
  <conditionalFormatting sqref="AD50:AD60">
    <cfRule type="cellIs" priority="47" dxfId="317" operator="equal" stopIfTrue="1">
      <formula>1</formula>
    </cfRule>
  </conditionalFormatting>
  <conditionalFormatting sqref="AD50:AD60">
    <cfRule type="cellIs" priority="46" dxfId="317" operator="equal" stopIfTrue="1">
      <formula>1</formula>
    </cfRule>
  </conditionalFormatting>
  <conditionalFormatting sqref="AD50:AD60">
    <cfRule type="cellIs" priority="45" dxfId="317" operator="equal" stopIfTrue="1">
      <formula>1</formula>
    </cfRule>
  </conditionalFormatting>
  <conditionalFormatting sqref="AD50:AD60">
    <cfRule type="cellIs" priority="44" dxfId="317" operator="equal" stopIfTrue="1">
      <formula>1</formula>
    </cfRule>
  </conditionalFormatting>
  <conditionalFormatting sqref="AD50:AD60">
    <cfRule type="cellIs" priority="43" dxfId="317" operator="equal" stopIfTrue="1">
      <formula>1</formula>
    </cfRule>
  </conditionalFormatting>
  <conditionalFormatting sqref="AF50:AF60">
    <cfRule type="cellIs" priority="42" dxfId="317" operator="equal" stopIfTrue="1">
      <formula>1</formula>
    </cfRule>
  </conditionalFormatting>
  <conditionalFormatting sqref="AF50:AF60">
    <cfRule type="cellIs" priority="41" dxfId="317" operator="equal" stopIfTrue="1">
      <formula>1</formula>
    </cfRule>
  </conditionalFormatting>
  <conditionalFormatting sqref="AF50:AF60">
    <cfRule type="cellIs" priority="40" dxfId="317" operator="equal" stopIfTrue="1">
      <formula>1</formula>
    </cfRule>
  </conditionalFormatting>
  <conditionalFormatting sqref="AF50:AF60">
    <cfRule type="cellIs" priority="39" dxfId="317" operator="equal" stopIfTrue="1">
      <formula>1</formula>
    </cfRule>
  </conditionalFormatting>
  <conditionalFormatting sqref="AF50:AF60">
    <cfRule type="cellIs" priority="38" dxfId="317" operator="equal" stopIfTrue="1">
      <formula>1</formula>
    </cfRule>
  </conditionalFormatting>
  <conditionalFormatting sqref="AF50:AF60">
    <cfRule type="cellIs" priority="37" dxfId="317" operator="equal" stopIfTrue="1">
      <formula>1</formula>
    </cfRule>
  </conditionalFormatting>
  <conditionalFormatting sqref="Z50:Z60">
    <cfRule type="cellIs" priority="36" dxfId="317" operator="equal" stopIfTrue="1">
      <formula>1</formula>
    </cfRule>
  </conditionalFormatting>
  <conditionalFormatting sqref="Z50:Z60">
    <cfRule type="cellIs" priority="35" dxfId="317" operator="equal" stopIfTrue="1">
      <formula>1</formula>
    </cfRule>
  </conditionalFormatting>
  <conditionalFormatting sqref="Z50:Z60">
    <cfRule type="cellIs" priority="34" dxfId="317" operator="equal" stopIfTrue="1">
      <formula>1</formula>
    </cfRule>
  </conditionalFormatting>
  <conditionalFormatting sqref="Z50:Z60">
    <cfRule type="cellIs" priority="33" dxfId="317" operator="equal" stopIfTrue="1">
      <formula>1</formula>
    </cfRule>
  </conditionalFormatting>
  <conditionalFormatting sqref="Z50:Z60">
    <cfRule type="cellIs" priority="32" dxfId="317" operator="equal" stopIfTrue="1">
      <formula>1</formula>
    </cfRule>
  </conditionalFormatting>
  <conditionalFormatting sqref="Z50:Z60">
    <cfRule type="cellIs" priority="31" dxfId="317" operator="equal" stopIfTrue="1">
      <formula>1</formula>
    </cfRule>
  </conditionalFormatting>
  <conditionalFormatting sqref="Z50:Z60">
    <cfRule type="cellIs" priority="30" dxfId="317" operator="equal" stopIfTrue="1">
      <formula>1</formula>
    </cfRule>
  </conditionalFormatting>
  <conditionalFormatting sqref="Z50:Z60">
    <cfRule type="cellIs" priority="29" dxfId="317" operator="equal" stopIfTrue="1">
      <formula>1</formula>
    </cfRule>
  </conditionalFormatting>
  <conditionalFormatting sqref="Z50:Z60">
    <cfRule type="cellIs" priority="28" dxfId="317" operator="equal" stopIfTrue="1">
      <formula>1</formula>
    </cfRule>
  </conditionalFormatting>
  <conditionalFormatting sqref="AB50:AB60">
    <cfRule type="cellIs" priority="27" dxfId="317" operator="equal" stopIfTrue="1">
      <formula>1</formula>
    </cfRule>
  </conditionalFormatting>
  <conditionalFormatting sqref="AB50:AB60">
    <cfRule type="cellIs" priority="26" dxfId="317" operator="equal" stopIfTrue="1">
      <formula>1</formula>
    </cfRule>
  </conditionalFormatting>
  <conditionalFormatting sqref="AB50:AB60">
    <cfRule type="cellIs" priority="25" dxfId="317" operator="equal" stopIfTrue="1">
      <formula>1</formula>
    </cfRule>
  </conditionalFormatting>
  <conditionalFormatting sqref="AB50:AB60">
    <cfRule type="cellIs" priority="24" dxfId="317" operator="equal" stopIfTrue="1">
      <formula>1</formula>
    </cfRule>
  </conditionalFormatting>
  <conditionalFormatting sqref="AB50:AB60">
    <cfRule type="cellIs" priority="23" dxfId="317" operator="equal" stopIfTrue="1">
      <formula>1</formula>
    </cfRule>
  </conditionalFormatting>
  <conditionalFormatting sqref="AB50:AB60">
    <cfRule type="cellIs" priority="22" dxfId="317" operator="equal" stopIfTrue="1">
      <formula>1</formula>
    </cfRule>
  </conditionalFormatting>
  <conditionalFormatting sqref="AB50:AB60">
    <cfRule type="cellIs" priority="21" dxfId="317" operator="equal" stopIfTrue="1">
      <formula>1</formula>
    </cfRule>
  </conditionalFormatting>
  <conditionalFormatting sqref="AB50:AB60">
    <cfRule type="cellIs" priority="20" dxfId="317" operator="equal" stopIfTrue="1">
      <formula>1</formula>
    </cfRule>
  </conditionalFormatting>
  <conditionalFormatting sqref="AB50:AB60">
    <cfRule type="cellIs" priority="19" dxfId="317" operator="equal" stopIfTrue="1">
      <formula>1</formula>
    </cfRule>
  </conditionalFormatting>
  <conditionalFormatting sqref="AD50:AD60">
    <cfRule type="cellIs" priority="18" dxfId="317" operator="equal" stopIfTrue="1">
      <formula>1</formula>
    </cfRule>
  </conditionalFormatting>
  <conditionalFormatting sqref="AD50:AD60">
    <cfRule type="cellIs" priority="17" dxfId="317" operator="equal" stopIfTrue="1">
      <formula>1</formula>
    </cfRule>
  </conditionalFormatting>
  <conditionalFormatting sqref="AD50:AD60">
    <cfRule type="cellIs" priority="16" dxfId="317" operator="equal" stopIfTrue="1">
      <formula>1</formula>
    </cfRule>
  </conditionalFormatting>
  <conditionalFormatting sqref="AD50:AD60">
    <cfRule type="cellIs" priority="15" dxfId="317" operator="equal" stopIfTrue="1">
      <formula>1</formula>
    </cfRule>
  </conditionalFormatting>
  <conditionalFormatting sqref="AD50:AD60">
    <cfRule type="cellIs" priority="14" dxfId="317" operator="equal" stopIfTrue="1">
      <formula>1</formula>
    </cfRule>
  </conditionalFormatting>
  <conditionalFormatting sqref="AD50:AD60">
    <cfRule type="cellIs" priority="13" dxfId="317" operator="equal" stopIfTrue="1">
      <formula>1</formula>
    </cfRule>
  </conditionalFormatting>
  <conditionalFormatting sqref="AD50:AD60">
    <cfRule type="cellIs" priority="12" dxfId="317" operator="equal" stopIfTrue="1">
      <formula>1</formula>
    </cfRule>
  </conditionalFormatting>
  <conditionalFormatting sqref="AD50:AD60">
    <cfRule type="cellIs" priority="11" dxfId="317" operator="equal" stopIfTrue="1">
      <formula>1</formula>
    </cfRule>
  </conditionalFormatting>
  <conditionalFormatting sqref="AD50:AD60">
    <cfRule type="cellIs" priority="10" dxfId="317" operator="equal" stopIfTrue="1">
      <formula>1</formula>
    </cfRule>
  </conditionalFormatting>
  <conditionalFormatting sqref="AF50:AF60">
    <cfRule type="cellIs" priority="9" dxfId="317" operator="equal" stopIfTrue="1">
      <formula>1</formula>
    </cfRule>
  </conditionalFormatting>
  <conditionalFormatting sqref="AF50:AF60">
    <cfRule type="cellIs" priority="8" dxfId="317" operator="equal" stopIfTrue="1">
      <formula>1</formula>
    </cfRule>
  </conditionalFormatting>
  <conditionalFormatting sqref="AF50:AF60">
    <cfRule type="cellIs" priority="7" dxfId="317" operator="equal" stopIfTrue="1">
      <formula>1</formula>
    </cfRule>
  </conditionalFormatting>
  <conditionalFormatting sqref="AF50:AF60">
    <cfRule type="cellIs" priority="6" dxfId="317" operator="equal" stopIfTrue="1">
      <formula>1</formula>
    </cfRule>
  </conditionalFormatting>
  <conditionalFormatting sqref="AF50:AF60">
    <cfRule type="cellIs" priority="5" dxfId="317" operator="equal" stopIfTrue="1">
      <formula>1</formula>
    </cfRule>
  </conditionalFormatting>
  <conditionalFormatting sqref="AF50:AF60">
    <cfRule type="cellIs" priority="4" dxfId="317" operator="equal" stopIfTrue="1">
      <formula>1</formula>
    </cfRule>
  </conditionalFormatting>
  <conditionalFormatting sqref="AF50:AF60">
    <cfRule type="cellIs" priority="3" dxfId="317" operator="equal" stopIfTrue="1">
      <formula>1</formula>
    </cfRule>
  </conditionalFormatting>
  <conditionalFormatting sqref="AF50:AF60">
    <cfRule type="cellIs" priority="2" dxfId="317" operator="equal" stopIfTrue="1">
      <formula>1</formula>
    </cfRule>
  </conditionalFormatting>
  <conditionalFormatting sqref="AF50:AF60">
    <cfRule type="cellIs" priority="1" dxfId="317" operator="equal" stopIfTrue="1">
      <formula>1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PageLayoutView="0" workbookViewId="0" topLeftCell="A1">
      <selection activeCell="M16" sqref="M16"/>
    </sheetView>
  </sheetViews>
  <sheetFormatPr defaultColWidth="11.421875" defaultRowHeight="15"/>
  <cols>
    <col min="1" max="1" width="4.00390625" style="0" customWidth="1"/>
    <col min="2" max="2" width="9.28125" style="0" customWidth="1"/>
    <col min="3" max="3" width="20.7109375" style="0" customWidth="1"/>
    <col min="4" max="4" width="42.57421875" style="0" bestFit="1" customWidth="1"/>
    <col min="5" max="5" width="6.28125" style="0" bestFit="1" customWidth="1"/>
    <col min="6" max="6" width="6.421875" style="0" bestFit="1" customWidth="1"/>
    <col min="7" max="7" width="8.421875" style="0" bestFit="1" customWidth="1"/>
    <col min="8" max="8" width="10.00390625" style="35" hidden="1" customWidth="1"/>
    <col min="9" max="9" width="3.140625" style="0" bestFit="1" customWidth="1"/>
  </cols>
  <sheetData>
    <row r="1" spans="1:9" ht="15.75" customHeight="1">
      <c r="A1" s="86" t="s">
        <v>1259</v>
      </c>
      <c r="B1" s="86"/>
      <c r="C1" s="86"/>
      <c r="D1" s="86"/>
      <c r="E1" s="86"/>
      <c r="F1" s="86"/>
      <c r="G1" s="86"/>
      <c r="H1" s="86"/>
      <c r="I1" s="86"/>
    </row>
    <row r="2" spans="1:9" ht="15.75" customHeight="1">
      <c r="A2" s="86" t="s">
        <v>1260</v>
      </c>
      <c r="B2" s="86"/>
      <c r="C2" s="86"/>
      <c r="D2" s="86"/>
      <c r="E2" s="86"/>
      <c r="F2" s="86"/>
      <c r="G2" s="86"/>
      <c r="H2" s="86"/>
      <c r="I2" s="86"/>
    </row>
    <row r="3" spans="1:9" ht="6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5.75" customHeight="1">
      <c r="A4" s="106" t="s">
        <v>1246</v>
      </c>
      <c r="B4" s="87"/>
      <c r="C4" s="88"/>
      <c r="D4" s="88"/>
      <c r="E4" s="88"/>
      <c r="F4" s="88"/>
      <c r="G4" s="88"/>
      <c r="H4" s="88"/>
      <c r="I4" s="88"/>
    </row>
    <row r="5" spans="2:7" ht="15.75">
      <c r="B5" s="107">
        <v>42260</v>
      </c>
      <c r="C5" s="107"/>
      <c r="D5" s="107"/>
      <c r="E5" s="107"/>
      <c r="F5" s="107"/>
      <c r="G5" s="107"/>
    </row>
    <row r="6" spans="2:7" ht="15.75">
      <c r="B6" s="108" t="s">
        <v>1258</v>
      </c>
      <c r="C6" s="108"/>
      <c r="D6" s="108"/>
      <c r="E6" s="108"/>
      <c r="F6" s="108"/>
      <c r="G6" s="108"/>
    </row>
    <row r="7" spans="1:9" ht="15">
      <c r="A7" s="26"/>
      <c r="B7" s="27"/>
      <c r="C7" s="51"/>
      <c r="D7" s="27"/>
      <c r="E7" s="27"/>
      <c r="F7" s="27"/>
      <c r="G7" s="52"/>
      <c r="H7" s="50"/>
      <c r="I7" s="25"/>
    </row>
    <row r="8" spans="1:7" ht="18.75">
      <c r="A8" s="18"/>
      <c r="B8" s="17"/>
      <c r="C8" s="28" t="s">
        <v>1247</v>
      </c>
      <c r="D8" s="28"/>
      <c r="E8" s="17"/>
      <c r="F8" s="17"/>
      <c r="G8" s="17"/>
    </row>
    <row r="9" spans="3:7" ht="15">
      <c r="C9" s="36" t="s">
        <v>1256</v>
      </c>
      <c r="D9" s="37">
        <v>1</v>
      </c>
      <c r="E9" s="19"/>
      <c r="F9" s="19"/>
      <c r="G9" s="19"/>
    </row>
    <row r="10" spans="2:9" ht="15">
      <c r="B10" s="20" t="s">
        <v>18</v>
      </c>
      <c r="C10" s="21" t="s">
        <v>19</v>
      </c>
      <c r="D10" s="21" t="s">
        <v>26</v>
      </c>
      <c r="E10" s="21" t="s">
        <v>20</v>
      </c>
      <c r="F10" s="21" t="s">
        <v>21</v>
      </c>
      <c r="G10" s="22" t="s">
        <v>22</v>
      </c>
      <c r="H10" s="29" t="s">
        <v>82</v>
      </c>
      <c r="I10" s="16"/>
    </row>
    <row r="11" spans="1:9" ht="15">
      <c r="A11" s="99">
        <v>1</v>
      </c>
      <c r="B11" s="92" t="str">
        <f>'Saisie Dames Hommes LR11 V1 V2'!B25</f>
        <v>87 52460</v>
      </c>
      <c r="C11" s="93" t="str">
        <f>'Saisie Dames Hommes LR11 V1 V2'!C25</f>
        <v>LAMOULLER Ida</v>
      </c>
      <c r="D11" s="92" t="str">
        <f>'Saisie Dames Hommes LR11 V1 V2'!D25</f>
        <v>BOWLING CLUB TRIANGLE D'OR</v>
      </c>
      <c r="E11" s="92">
        <f>'Saisie Dames Hommes LR11 V1 V2'!R25</f>
        <v>1580</v>
      </c>
      <c r="F11" s="92">
        <f>'Saisie Dames Hommes LR11 V1 V2'!S25</f>
        <v>9</v>
      </c>
      <c r="G11" s="101">
        <f>'Saisie Dames Hommes LR11 V1 V2'!T25</f>
        <v>175.55555555555554</v>
      </c>
      <c r="H11" s="102">
        <f aca="true" t="shared" si="0" ref="H11:H16">RANK(E11,$E$11:$E$16,0)</f>
        <v>1</v>
      </c>
      <c r="I11" s="16" t="s">
        <v>1252</v>
      </c>
    </row>
    <row r="12" spans="1:9" ht="15">
      <c r="A12" s="23">
        <v>2</v>
      </c>
      <c r="B12" s="92" t="str">
        <f>'Saisie Dames Hommes LR11 V1 V2'!B23</f>
        <v>85 34153</v>
      </c>
      <c r="C12" s="93" t="str">
        <f>'Saisie Dames Hommes LR11 V1 V2'!C23</f>
        <v>LEMAIGNEN Sylvie</v>
      </c>
      <c r="D12" s="92" t="str">
        <f>'Saisie Dames Hommes LR11 V1 V2'!D23</f>
        <v>BOWLING CLUB TRIANGLE D'OR</v>
      </c>
      <c r="E12" s="92">
        <f>'Saisie Dames Hommes LR11 V1 V2'!R23</f>
        <v>1537</v>
      </c>
      <c r="F12" s="92">
        <f>'Saisie Dames Hommes LR11 V1 V2'!S23</f>
        <v>9</v>
      </c>
      <c r="G12" s="101">
        <f>'Saisie Dames Hommes LR11 V1 V2'!T23</f>
        <v>170.77777777777777</v>
      </c>
      <c r="H12" s="102">
        <f t="shared" si="0"/>
        <v>2</v>
      </c>
      <c r="I12" s="16"/>
    </row>
    <row r="13" spans="1:9" ht="15">
      <c r="A13" s="23">
        <v>2</v>
      </c>
      <c r="B13" s="92" t="str">
        <f>'Saisie Dames Hommes LR11 V1 V2'!B26</f>
        <v>9 97583</v>
      </c>
      <c r="C13" s="93" t="str">
        <f>'Saisie Dames Hommes LR11 V1 V2'!C26</f>
        <v>MACKOWIAK Patricia</v>
      </c>
      <c r="D13" s="92" t="str">
        <f>'Saisie Dames Hommes LR11 V1 V2'!D26</f>
        <v>CHORUS BOWLING CLUB</v>
      </c>
      <c r="E13" s="92">
        <f>'Saisie Dames Hommes LR11 V1 V2'!R26</f>
        <v>1366</v>
      </c>
      <c r="F13" s="92">
        <f>'Saisie Dames Hommes LR11 V1 V2'!S26</f>
        <v>9</v>
      </c>
      <c r="G13" s="101">
        <f>'Saisie Dames Hommes LR11 V1 V2'!T26</f>
        <v>151.77777777777777</v>
      </c>
      <c r="H13" s="102">
        <f t="shared" si="0"/>
        <v>3</v>
      </c>
      <c r="I13" s="16"/>
    </row>
    <row r="14" spans="1:9" ht="15">
      <c r="A14" s="23">
        <v>3</v>
      </c>
      <c r="B14" s="92" t="str">
        <f>'Saisie Dames Hommes LR11 V1 V2'!B28</f>
        <v>87 31359</v>
      </c>
      <c r="C14" s="93" t="str">
        <f>'Saisie Dames Hommes LR11 V1 V2'!C28</f>
        <v>JACQUEMIN Mireille</v>
      </c>
      <c r="D14" s="92" t="str">
        <f>'Saisie Dames Hommes LR11 V1 V2'!D28</f>
        <v>DRAKKAR BOWL GRAND QUEVILLY</v>
      </c>
      <c r="E14" s="92">
        <f>'Saisie Dames Hommes LR11 V1 V2'!R28</f>
        <v>1324</v>
      </c>
      <c r="F14" s="92">
        <f>'Saisie Dames Hommes LR11 V1 V2'!S28</f>
        <v>9</v>
      </c>
      <c r="G14" s="101">
        <f>'Saisie Dames Hommes LR11 V1 V2'!T28</f>
        <v>147.11111111111111</v>
      </c>
      <c r="H14" s="102">
        <f t="shared" si="0"/>
        <v>4</v>
      </c>
      <c r="I14" s="16"/>
    </row>
    <row r="15" spans="1:9" ht="15">
      <c r="A15" s="23">
        <v>4</v>
      </c>
      <c r="B15" s="92" t="str">
        <f>'Saisie Dames Hommes LR11 V1 V2'!B24</f>
        <v>98 61534</v>
      </c>
      <c r="C15" s="93" t="str">
        <f>'Saisie Dames Hommes LR11 V1 V2'!C24</f>
        <v>CADINOT Patricia</v>
      </c>
      <c r="D15" s="92" t="str">
        <f>'Saisie Dames Hommes LR11 V1 V2'!D24</f>
        <v>BELVEDERE DIEPPE BOWLING CLUB</v>
      </c>
      <c r="E15" s="92">
        <f>'Saisie Dames Hommes LR11 V1 V2'!R24</f>
        <v>1323</v>
      </c>
      <c r="F15" s="92">
        <f>'Saisie Dames Hommes LR11 V1 V2'!S24</f>
        <v>9</v>
      </c>
      <c r="G15" s="101">
        <f>'Saisie Dames Hommes LR11 V1 V2'!T24</f>
        <v>147</v>
      </c>
      <c r="H15" s="102">
        <f t="shared" si="0"/>
        <v>5</v>
      </c>
      <c r="I15" s="16"/>
    </row>
    <row r="16" spans="1:9" ht="15">
      <c r="A16" s="91">
        <v>5</v>
      </c>
      <c r="B16" s="92" t="str">
        <f>'Saisie Dames Hommes LR11 V1 V2'!B27</f>
        <v>13 105335</v>
      </c>
      <c r="C16" s="93" t="str">
        <f>'Saisie Dames Hommes LR11 V1 V2'!C27</f>
        <v>DEGLOS Roselyne</v>
      </c>
      <c r="D16" s="92" t="str">
        <f>'Saisie Dames Hommes LR11 V1 V2'!D27</f>
        <v>LES LEZARDS DE MONTIVILLIERS</v>
      </c>
      <c r="E16" s="92">
        <f>'Saisie Dames Hommes LR11 V1 V2'!R27</f>
        <v>1217</v>
      </c>
      <c r="F16" s="92">
        <f>'Saisie Dames Hommes LR11 V1 V2'!S27</f>
        <v>9</v>
      </c>
      <c r="G16" s="101">
        <f>'Saisie Dames Hommes LR11 V1 V2'!T27</f>
        <v>135.22222222222223</v>
      </c>
      <c r="H16" s="102">
        <f t="shared" si="0"/>
        <v>6</v>
      </c>
      <c r="I16" s="16"/>
    </row>
    <row r="17" spans="1:9" ht="15">
      <c r="A17" s="26"/>
      <c r="B17" s="27"/>
      <c r="C17" s="51"/>
      <c r="D17" s="27"/>
      <c r="E17" s="27"/>
      <c r="F17" s="27"/>
      <c r="G17" s="52"/>
      <c r="H17" s="50"/>
      <c r="I17" s="25"/>
    </row>
    <row r="18" spans="1:7" ht="18.75">
      <c r="A18" s="18"/>
      <c r="B18" s="17"/>
      <c r="C18" s="28" t="s">
        <v>23</v>
      </c>
      <c r="D18" s="28"/>
      <c r="E18" s="17"/>
      <c r="F18" s="17"/>
      <c r="G18" s="17"/>
    </row>
    <row r="19" spans="3:7" ht="15">
      <c r="C19" s="36" t="s">
        <v>1256</v>
      </c>
      <c r="D19" s="37">
        <v>2</v>
      </c>
      <c r="E19" s="19"/>
      <c r="F19" s="19"/>
      <c r="G19" s="19"/>
    </row>
    <row r="20" spans="2:9" ht="15">
      <c r="B20" s="20" t="s">
        <v>18</v>
      </c>
      <c r="C20" s="21" t="s">
        <v>19</v>
      </c>
      <c r="D20" s="21" t="s">
        <v>26</v>
      </c>
      <c r="E20" s="21" t="s">
        <v>20</v>
      </c>
      <c r="F20" s="21" t="s">
        <v>21</v>
      </c>
      <c r="G20" s="22" t="s">
        <v>22</v>
      </c>
      <c r="H20" s="29" t="s">
        <v>82</v>
      </c>
      <c r="I20" s="16"/>
    </row>
    <row r="21" spans="1:9" ht="15">
      <c r="A21" s="99">
        <v>1</v>
      </c>
      <c r="B21" s="92" t="str">
        <f>'Saisie Dames Hommes LR11 V1 V2'!B10</f>
        <v>5 88431</v>
      </c>
      <c r="C21" s="93" t="str">
        <f>'Saisie Dames Hommes LR11 V1 V2'!C10</f>
        <v>ROBERT Nadine</v>
      </c>
      <c r="D21" s="92" t="str">
        <f>'Saisie Dames Hommes LR11 V1 V2'!D10</f>
        <v>C.S.G. BOWLING NOTRE DAME DE GRAVENCHON</v>
      </c>
      <c r="E21" s="92">
        <f>'Saisie Dames Hommes LR11 V1 V2'!R10</f>
        <v>1569</v>
      </c>
      <c r="F21" s="92">
        <f>'Saisie Dames Hommes LR11 V1 V2'!S10</f>
        <v>9</v>
      </c>
      <c r="G21" s="101">
        <f>'Saisie Dames Hommes LR11 V1 V2'!T10</f>
        <v>174.33333333333334</v>
      </c>
      <c r="H21" s="102">
        <f aca="true" t="shared" si="1" ref="H21:H30">RANK(E21,$E$21:$E$30,0)</f>
        <v>1</v>
      </c>
      <c r="I21" s="16" t="s">
        <v>1252</v>
      </c>
    </row>
    <row r="22" spans="1:9" ht="15">
      <c r="A22" s="23">
        <f aca="true" t="shared" si="2" ref="A22:A30">A21+1</f>
        <v>2</v>
      </c>
      <c r="B22" s="92" t="str">
        <f>'Saisie Dames Hommes LR11 V1 V2'!B13</f>
        <v>87 52459</v>
      </c>
      <c r="C22" s="93" t="str">
        <f>'Saisie Dames Hommes LR11 V1 V2'!C13</f>
        <v>DALL'AGNOL Annick</v>
      </c>
      <c r="D22" s="92" t="str">
        <f>'Saisie Dames Hommes LR11 V1 V2'!D13</f>
        <v>BOWLING CLUB TRIANGLE D'OR</v>
      </c>
      <c r="E22" s="92">
        <f>'Saisie Dames Hommes LR11 V1 V2'!R13</f>
        <v>1527</v>
      </c>
      <c r="F22" s="92">
        <f>'Saisie Dames Hommes LR11 V1 V2'!S13</f>
        <v>9</v>
      </c>
      <c r="G22" s="101">
        <f>'Saisie Dames Hommes LR11 V1 V2'!T13</f>
        <v>169.66666666666666</v>
      </c>
      <c r="H22" s="102">
        <f t="shared" si="1"/>
        <v>2</v>
      </c>
      <c r="I22" s="16" t="s">
        <v>1252</v>
      </c>
    </row>
    <row r="23" spans="1:9" ht="15">
      <c r="A23" s="23">
        <f t="shared" si="2"/>
        <v>3</v>
      </c>
      <c r="B23" s="92" t="str">
        <f>'Saisie Dames Hommes LR11 V1 V2'!B16</f>
        <v>3 64878</v>
      </c>
      <c r="C23" s="93" t="str">
        <f>'Saisie Dames Hommes LR11 V1 V2'!C16</f>
        <v>AGOSTON Agnès</v>
      </c>
      <c r="D23" s="92" t="str">
        <f>'Saisie Dames Hommes LR11 V1 V2'!D16</f>
        <v>DRAKKAR BOWL GRAND QUEVILLY</v>
      </c>
      <c r="E23" s="92">
        <f>'Saisie Dames Hommes LR11 V1 V2'!R16</f>
        <v>1512</v>
      </c>
      <c r="F23" s="92">
        <f>'Saisie Dames Hommes LR11 V1 V2'!S16</f>
        <v>9</v>
      </c>
      <c r="G23" s="101">
        <f>'Saisie Dames Hommes LR11 V1 V2'!T16</f>
        <v>168</v>
      </c>
      <c r="H23" s="102">
        <f t="shared" si="1"/>
        <v>3</v>
      </c>
      <c r="I23" s="16"/>
    </row>
    <row r="24" spans="1:9" ht="15">
      <c r="A24" s="23">
        <f t="shared" si="2"/>
        <v>4</v>
      </c>
      <c r="B24" s="92" t="str">
        <f>'Saisie Dames Hommes LR11 V1 V2'!B15</f>
        <v>5 90107</v>
      </c>
      <c r="C24" s="93" t="str">
        <f>'Saisie Dames Hommes LR11 V1 V2'!C15</f>
        <v>COUVILLER Françoise</v>
      </c>
      <c r="D24" s="92" t="str">
        <f>'Saisie Dames Hommes LR11 V1 V2'!D15</f>
        <v>BOWLING CLUB ROUEN LE DRAGON</v>
      </c>
      <c r="E24" s="92">
        <f>'Saisie Dames Hommes LR11 V1 V2'!R15</f>
        <v>1468</v>
      </c>
      <c r="F24" s="92">
        <f>'Saisie Dames Hommes LR11 V1 V2'!S15</f>
        <v>9</v>
      </c>
      <c r="G24" s="101">
        <f>'Saisie Dames Hommes LR11 V1 V2'!T15</f>
        <v>163.11111111111111</v>
      </c>
      <c r="H24" s="102">
        <f t="shared" si="1"/>
        <v>4</v>
      </c>
      <c r="I24" s="16"/>
    </row>
    <row r="25" spans="1:9" ht="15">
      <c r="A25" s="23">
        <f t="shared" si="2"/>
        <v>5</v>
      </c>
      <c r="B25" s="92" t="str">
        <f>'Saisie Dames Hommes LR11 V1 V2'!B9</f>
        <v>85 35912</v>
      </c>
      <c r="C25" s="93" t="str">
        <f>'Saisie Dames Hommes LR11 V1 V2'!C9</f>
        <v>SOMVILLE Angélina</v>
      </c>
      <c r="D25" s="92" t="str">
        <f>'Saisie Dames Hommes LR11 V1 V2'!D9</f>
        <v>C.S.G. BOWLING NOTRE DAME DE GRAVENCHON</v>
      </c>
      <c r="E25" s="92">
        <f>'Saisie Dames Hommes LR11 V1 V2'!R9</f>
        <v>1388</v>
      </c>
      <c r="F25" s="92">
        <f>'Saisie Dames Hommes LR11 V1 V2'!S9</f>
        <v>9</v>
      </c>
      <c r="G25" s="101">
        <f>'Saisie Dames Hommes LR11 V1 V2'!T9</f>
        <v>154.22222222222223</v>
      </c>
      <c r="H25" s="102">
        <f t="shared" si="1"/>
        <v>5</v>
      </c>
      <c r="I25" s="16"/>
    </row>
    <row r="26" spans="1:9" ht="15">
      <c r="A26" s="23">
        <f t="shared" si="2"/>
        <v>6</v>
      </c>
      <c r="B26" s="92" t="str">
        <f>'Saisie Dames Hommes LR11 V1 V2'!B11</f>
        <v>0 60588</v>
      </c>
      <c r="C26" s="93" t="str">
        <f>'Saisie Dames Hommes LR11 V1 V2'!C11</f>
        <v>HARDOUIN Martine</v>
      </c>
      <c r="D26" s="92" t="str">
        <f>'Saisie Dames Hommes LR11 V1 V2'!D11</f>
        <v>C.S.G. BOWLING NOTRE DAME DE GRAVENCHON</v>
      </c>
      <c r="E26" s="92">
        <f>'Saisie Dames Hommes LR11 V1 V2'!R11</f>
        <v>1358</v>
      </c>
      <c r="F26" s="92">
        <f>'Saisie Dames Hommes LR11 V1 V2'!S11</f>
        <v>9</v>
      </c>
      <c r="G26" s="101">
        <f>'Saisie Dames Hommes LR11 V1 V2'!T11</f>
        <v>150.88888888888889</v>
      </c>
      <c r="H26" s="102">
        <f t="shared" si="1"/>
        <v>6</v>
      </c>
      <c r="I26" s="16"/>
    </row>
    <row r="27" spans="1:9" ht="15">
      <c r="A27" s="23">
        <f t="shared" si="2"/>
        <v>7</v>
      </c>
      <c r="B27" s="92" t="str">
        <f>'Saisie Dames Hommes LR11 V1 V2'!B14</f>
        <v>93 70995</v>
      </c>
      <c r="C27" s="93" t="str">
        <f>'Saisie Dames Hommes LR11 V1 V2'!C14</f>
        <v>FROCAUT Anne-Marie</v>
      </c>
      <c r="D27" s="92" t="str">
        <f>'Saisie Dames Hommes LR11 V1 V2'!D14</f>
        <v>BOWLING CLUB ROUEN LE DRAGON</v>
      </c>
      <c r="E27" s="92">
        <f>'Saisie Dames Hommes LR11 V1 V2'!R14</f>
        <v>1357</v>
      </c>
      <c r="F27" s="92">
        <f>'Saisie Dames Hommes LR11 V1 V2'!S14</f>
        <v>9</v>
      </c>
      <c r="G27" s="101">
        <f>'Saisie Dames Hommes LR11 V1 V2'!T14</f>
        <v>150.77777777777777</v>
      </c>
      <c r="H27" s="102">
        <f t="shared" si="1"/>
        <v>7</v>
      </c>
      <c r="I27" s="16"/>
    </row>
    <row r="28" spans="1:9" ht="15">
      <c r="A28" s="23">
        <f t="shared" si="2"/>
        <v>8</v>
      </c>
      <c r="B28" s="92" t="str">
        <f>'Saisie Dames Hommes LR11 V1 V2'!B12</f>
        <v>4 86297</v>
      </c>
      <c r="C28" s="93" t="str">
        <f>'Saisie Dames Hommes LR11 V1 V2'!C12</f>
        <v>ROGUES Evelyn</v>
      </c>
      <c r="D28" s="92" t="str">
        <f>'Saisie Dames Hommes LR11 V1 V2'!D12</f>
        <v>C.S.G. BOWLING NOTRE DAME DE GRAVENCHON</v>
      </c>
      <c r="E28" s="92">
        <f>'Saisie Dames Hommes LR11 V1 V2'!R12</f>
        <v>1311</v>
      </c>
      <c r="F28" s="92">
        <f>'Saisie Dames Hommes LR11 V1 V2'!S12</f>
        <v>9</v>
      </c>
      <c r="G28" s="101">
        <f>'Saisie Dames Hommes LR11 V1 V2'!T12</f>
        <v>145.66666666666666</v>
      </c>
      <c r="H28" s="102">
        <f t="shared" si="1"/>
        <v>8</v>
      </c>
      <c r="I28" s="16"/>
    </row>
    <row r="29" spans="1:9" ht="15">
      <c r="A29" s="23">
        <f t="shared" si="2"/>
        <v>9</v>
      </c>
      <c r="B29" s="92" t="str">
        <f>'Saisie Dames Hommes LR11 V1 V2'!B17</f>
        <v>13 105318</v>
      </c>
      <c r="C29" s="93" t="str">
        <f>'Saisie Dames Hommes LR11 V1 V2'!C17</f>
        <v>DRIEU Eliane</v>
      </c>
      <c r="D29" s="92" t="str">
        <f>'Saisie Dames Hommes LR11 V1 V2'!D17</f>
        <v>BOWLING CLUB AERO EVREUX</v>
      </c>
      <c r="E29" s="92">
        <f>'Saisie Dames Hommes LR11 V1 V2'!R17</f>
        <v>0</v>
      </c>
      <c r="F29" s="92">
        <f>'Saisie Dames Hommes LR11 V1 V2'!S17</f>
        <v>9</v>
      </c>
      <c r="G29" s="101">
        <f>'Saisie Dames Hommes LR11 V1 V2'!T17</f>
      </c>
      <c r="H29" s="102">
        <f t="shared" si="1"/>
        <v>9</v>
      </c>
      <c r="I29" s="16"/>
    </row>
    <row r="30" spans="1:9" ht="15">
      <c r="A30" s="91">
        <f t="shared" si="2"/>
        <v>10</v>
      </c>
      <c r="B30" s="92" t="str">
        <f>'Saisie Dames Hommes LR11 V1 V2'!B18</f>
        <v>92 67063</v>
      </c>
      <c r="C30" s="93" t="str">
        <f>'Saisie Dames Hommes LR11 V1 V2'!C18</f>
        <v>PETIT Marie-Claude</v>
      </c>
      <c r="D30" s="92" t="str">
        <f>'Saisie Dames Hommes LR11 V1 V2'!D18</f>
        <v>BOWLING CLUB TRIANGLE D'OR</v>
      </c>
      <c r="E30" s="92">
        <f>'Saisie Dames Hommes LR11 V1 V2'!R18</f>
        <v>0</v>
      </c>
      <c r="F30" s="92">
        <f>'Saisie Dames Hommes LR11 V1 V2'!S18</f>
        <v>9</v>
      </c>
      <c r="G30" s="101">
        <f>'Saisie Dames Hommes LR11 V1 V2'!T18</f>
      </c>
      <c r="H30" s="102">
        <f t="shared" si="1"/>
        <v>9</v>
      </c>
      <c r="I30" s="16"/>
    </row>
    <row r="31" spans="1:9" ht="15">
      <c r="A31" s="26"/>
      <c r="B31" s="27"/>
      <c r="C31" s="51"/>
      <c r="D31" s="27"/>
      <c r="E31" s="27"/>
      <c r="F31" s="27"/>
      <c r="G31" s="52"/>
      <c r="H31" s="50"/>
      <c r="I31" s="25"/>
    </row>
    <row r="33" spans="1:7" ht="18.75">
      <c r="A33" s="18"/>
      <c r="B33" s="17"/>
      <c r="C33" s="28" t="s">
        <v>1251</v>
      </c>
      <c r="D33" s="28"/>
      <c r="E33" s="17"/>
      <c r="F33" s="17"/>
      <c r="G33" s="17"/>
    </row>
    <row r="34" spans="3:7" ht="15">
      <c r="C34" s="36" t="s">
        <v>1255</v>
      </c>
      <c r="D34" s="37">
        <v>2</v>
      </c>
      <c r="E34" s="19"/>
      <c r="F34" s="19"/>
      <c r="G34" s="19"/>
    </row>
    <row r="35" spans="2:8" ht="15">
      <c r="B35" s="95" t="s">
        <v>18</v>
      </c>
      <c r="C35" s="96" t="s">
        <v>19</v>
      </c>
      <c r="D35" s="96" t="s">
        <v>26</v>
      </c>
      <c r="E35" s="96" t="s">
        <v>20</v>
      </c>
      <c r="F35" s="96" t="s">
        <v>21</v>
      </c>
      <c r="G35" s="97" t="s">
        <v>22</v>
      </c>
      <c r="H35" s="98" t="s">
        <v>82</v>
      </c>
    </row>
    <row r="36" spans="1:9" ht="15">
      <c r="A36" s="99">
        <v>1</v>
      </c>
      <c r="B36" s="24" t="str">
        <f>'Saisie Dames Hommes LR11 V1 V2'!B33</f>
        <v>8 96723</v>
      </c>
      <c r="C36" s="38" t="str">
        <f>'Saisie Dames Hommes LR11 V1 V2'!C33</f>
        <v>BEN-RALISOA Ben</v>
      </c>
      <c r="D36" s="24" t="str">
        <f>'Saisie Dames Hommes LR11 V1 V2'!D33</f>
        <v>CHORUS BOWLING CLUB</v>
      </c>
      <c r="E36" s="24">
        <f>'Saisie Dames Hommes LR11 V1 V2'!R33</f>
        <v>1721</v>
      </c>
      <c r="F36" s="24">
        <f>'Saisie Dames Hommes LR11 V1 V2'!S33</f>
        <v>9</v>
      </c>
      <c r="G36" s="49">
        <f>'Saisie Dames Hommes LR11 V1 V2'!T33</f>
        <v>191.22222222222223</v>
      </c>
      <c r="H36" s="100">
        <f aca="true" t="shared" si="3" ref="H36:H49">RANK(E36,$E$36:$E$49,0)</f>
        <v>1</v>
      </c>
      <c r="I36" s="16" t="s">
        <v>1252</v>
      </c>
    </row>
    <row r="37" spans="1:9" ht="15">
      <c r="A37" s="23">
        <f>A36+1</f>
        <v>2</v>
      </c>
      <c r="B37" s="24" t="str">
        <f>'Saisie Dames Hommes LR11 V1 V2'!B40</f>
        <v>99 41754</v>
      </c>
      <c r="C37" s="38" t="str">
        <f>'Saisie Dames Hommes LR11 V1 V2'!C40</f>
        <v>CAMPION Christophe</v>
      </c>
      <c r="D37" s="24" t="str">
        <f>'Saisie Dames Hommes LR11 V1 V2'!D40</f>
        <v>BOWLING CLUB LOUVIERS</v>
      </c>
      <c r="E37" s="24">
        <f>'Saisie Dames Hommes LR11 V1 V2'!R40</f>
        <v>1703</v>
      </c>
      <c r="F37" s="24">
        <f>'Saisie Dames Hommes LR11 V1 V2'!S40</f>
        <v>9</v>
      </c>
      <c r="G37" s="49">
        <f>'Saisie Dames Hommes LR11 V1 V2'!T40</f>
        <v>189.22222222222223</v>
      </c>
      <c r="H37" s="90">
        <f t="shared" si="3"/>
        <v>2</v>
      </c>
      <c r="I37" s="16" t="s">
        <v>1252</v>
      </c>
    </row>
    <row r="38" spans="1:9" ht="15">
      <c r="A38" s="23">
        <f>A37+1</f>
        <v>3</v>
      </c>
      <c r="B38" s="24" t="str">
        <f>'Saisie Dames Hommes LR11 V1 V2'!B41</f>
        <v>3 64834</v>
      </c>
      <c r="C38" s="38" t="str">
        <f>'Saisie Dames Hommes LR11 V1 V2'!C41</f>
        <v>MAGUERO Philippe</v>
      </c>
      <c r="D38" s="24" t="str">
        <f>'Saisie Dames Hommes LR11 V1 V2'!D41</f>
        <v>BOWLING CLUB AERO EVREUX</v>
      </c>
      <c r="E38" s="24">
        <f>'Saisie Dames Hommes LR11 V1 V2'!R41</f>
        <v>1642</v>
      </c>
      <c r="F38" s="24">
        <f>'Saisie Dames Hommes LR11 V1 V2'!S41</f>
        <v>9</v>
      </c>
      <c r="G38" s="49">
        <f>'Saisie Dames Hommes LR11 V1 V2'!T41</f>
        <v>182.44444444444446</v>
      </c>
      <c r="H38" s="90">
        <f t="shared" si="3"/>
        <v>3</v>
      </c>
      <c r="I38" s="16"/>
    </row>
    <row r="39" spans="1:9" ht="15">
      <c r="A39" s="23">
        <f>A38+1</f>
        <v>4</v>
      </c>
      <c r="B39" s="24" t="str">
        <f>'Saisie Dames Hommes LR11 V1 V2'!B36</f>
        <v>11 102025</v>
      </c>
      <c r="C39" s="38" t="str">
        <f>'Saisie Dames Hommes LR11 V1 V2'!C36</f>
        <v>FERET Bruno</v>
      </c>
      <c r="D39" s="24" t="str">
        <f>'Saisie Dames Hommes LR11 V1 V2'!D36</f>
        <v>LES TITANS ROUEN</v>
      </c>
      <c r="E39" s="24">
        <f>'Saisie Dames Hommes LR11 V1 V2'!R36</f>
        <v>1632</v>
      </c>
      <c r="F39" s="24">
        <f>'Saisie Dames Hommes LR11 V1 V2'!S36</f>
        <v>9</v>
      </c>
      <c r="G39" s="49">
        <f>'Saisie Dames Hommes LR11 V1 V2'!T36</f>
        <v>181.33333333333334</v>
      </c>
      <c r="H39" s="90">
        <f t="shared" si="3"/>
        <v>4</v>
      </c>
      <c r="I39" s="16"/>
    </row>
    <row r="40" spans="1:9" ht="15">
      <c r="A40" s="23">
        <f>A39+1</f>
        <v>5</v>
      </c>
      <c r="B40" s="24" t="str">
        <f>'Saisie Dames Hommes LR11 V1 V2'!B38</f>
        <v>7 93017</v>
      </c>
      <c r="C40" s="38" t="str">
        <f>'Saisie Dames Hommes LR11 V1 V2'!C38</f>
        <v>LECOURT Pascal</v>
      </c>
      <c r="D40" s="24" t="str">
        <f>'Saisie Dames Hommes LR11 V1 V2'!D38</f>
        <v>C.S.G. BOWLING NOTRE DAME DE GRAVENCHON</v>
      </c>
      <c r="E40" s="24">
        <f>'Saisie Dames Hommes LR11 V1 V2'!R38</f>
        <v>1603</v>
      </c>
      <c r="F40" s="24">
        <f>'Saisie Dames Hommes LR11 V1 V2'!S38</f>
        <v>9</v>
      </c>
      <c r="G40" s="49">
        <f>'Saisie Dames Hommes LR11 V1 V2'!T38</f>
        <v>178.11111111111111</v>
      </c>
      <c r="H40" s="90">
        <f t="shared" si="3"/>
        <v>5</v>
      </c>
      <c r="I40" s="16"/>
    </row>
    <row r="41" spans="1:9" ht="15">
      <c r="A41" s="23">
        <f aca="true" t="shared" si="4" ref="A41:A49">A40+1</f>
        <v>6</v>
      </c>
      <c r="B41" s="24" t="str">
        <f>'Saisie Dames Hommes LR11 V1 V2'!B35</f>
        <v>99 62114</v>
      </c>
      <c r="C41" s="38" t="str">
        <f>'Saisie Dames Hommes LR11 V1 V2'!C35</f>
        <v>LAPLACE Dominique</v>
      </c>
      <c r="D41" s="24" t="str">
        <f>'Saisie Dames Hommes LR11 V1 V2'!D35</f>
        <v>BELVEDERE DIEPPE BOWLING CLUB</v>
      </c>
      <c r="E41" s="24">
        <f>'Saisie Dames Hommes LR11 V1 V2'!R35</f>
        <v>1597</v>
      </c>
      <c r="F41" s="24">
        <f>'Saisie Dames Hommes LR11 V1 V2'!S35</f>
        <v>9</v>
      </c>
      <c r="G41" s="49">
        <f>'Saisie Dames Hommes LR11 V1 V2'!T35</f>
        <v>177.44444444444446</v>
      </c>
      <c r="H41" s="90">
        <f t="shared" si="3"/>
        <v>6</v>
      </c>
      <c r="I41" s="16"/>
    </row>
    <row r="42" spans="1:9" ht="15">
      <c r="A42" s="23">
        <f t="shared" si="4"/>
        <v>7</v>
      </c>
      <c r="B42" s="24" t="str">
        <f>'Saisie Dames Hommes LR11 V1 V2'!B37</f>
        <v>12 103619</v>
      </c>
      <c r="C42" s="38" t="str">
        <f>'Saisie Dames Hommes LR11 V1 V2'!C37</f>
        <v>KASZCZYC Lionel</v>
      </c>
      <c r="D42" s="24" t="str">
        <f>'Saisie Dames Hommes LR11 V1 V2'!D37</f>
        <v>LES TITANS ROUEN</v>
      </c>
      <c r="E42" s="24">
        <f>'Saisie Dames Hommes LR11 V1 V2'!R37</f>
        <v>1571</v>
      </c>
      <c r="F42" s="24">
        <f>'Saisie Dames Hommes LR11 V1 V2'!S37</f>
        <v>9</v>
      </c>
      <c r="G42" s="49">
        <f>'Saisie Dames Hommes LR11 V1 V2'!T37</f>
        <v>174.55555555555554</v>
      </c>
      <c r="H42" s="90">
        <f t="shared" si="3"/>
        <v>7</v>
      </c>
      <c r="I42" s="16"/>
    </row>
    <row r="43" spans="1:9" ht="15">
      <c r="A43" s="23">
        <f t="shared" si="4"/>
        <v>8</v>
      </c>
      <c r="B43" s="24" t="str">
        <f>'Saisie Dames Hommes LR11 V1 V2'!B34</f>
        <v>5 88590</v>
      </c>
      <c r="C43" s="38" t="str">
        <f>'Saisie Dames Hommes LR11 V1 V2'!C34</f>
        <v>LECACHEUR Michel</v>
      </c>
      <c r="D43" s="24" t="str">
        <f>'Saisie Dames Hommes LR11 V1 V2'!D34</f>
        <v>BOWLING CLUB TRIANGLE D'OR</v>
      </c>
      <c r="E43" s="24">
        <f>'Saisie Dames Hommes LR11 V1 V2'!R34</f>
        <v>1571</v>
      </c>
      <c r="F43" s="24">
        <f>'Saisie Dames Hommes LR11 V1 V2'!S34</f>
        <v>9</v>
      </c>
      <c r="G43" s="49">
        <f>'Saisie Dames Hommes LR11 V1 V2'!T34</f>
        <v>174.55555555555554</v>
      </c>
      <c r="H43" s="90">
        <f t="shared" si="3"/>
        <v>7</v>
      </c>
      <c r="I43" s="16"/>
    </row>
    <row r="44" spans="1:9" ht="15">
      <c r="A44" s="23">
        <f t="shared" si="4"/>
        <v>9</v>
      </c>
      <c r="B44" s="24" t="str">
        <f>'Saisie Dames Hommes LR11 V1 V2'!B39</f>
        <v>12 104191</v>
      </c>
      <c r="C44" s="38" t="str">
        <f>'Saisie Dames Hommes LR11 V1 V2'!C39</f>
        <v>VIRLOUVET Olivier</v>
      </c>
      <c r="D44" s="24" t="str">
        <f>'Saisie Dames Hommes LR11 V1 V2'!D39</f>
        <v>C.O. RENAULT SANDOUVILLE</v>
      </c>
      <c r="E44" s="24">
        <f>'Saisie Dames Hommes LR11 V1 V2'!R39</f>
        <v>1526</v>
      </c>
      <c r="F44" s="24">
        <f>'Saisie Dames Hommes LR11 V1 V2'!S39</f>
        <v>9</v>
      </c>
      <c r="G44" s="49">
        <f>'Saisie Dames Hommes LR11 V1 V2'!T39</f>
        <v>169.55555555555554</v>
      </c>
      <c r="H44" s="90">
        <f t="shared" si="3"/>
        <v>9</v>
      </c>
      <c r="I44" s="16"/>
    </row>
    <row r="45" spans="1:9" ht="15">
      <c r="A45" s="23">
        <f t="shared" si="4"/>
        <v>10</v>
      </c>
      <c r="B45" s="24" t="str">
        <f>'Saisie Dames Hommes LR11 V1 V2'!B44</f>
        <v>98 60177</v>
      </c>
      <c r="C45" s="38" t="str">
        <f>'Saisie Dames Hommes LR11 V1 V2'!C44</f>
        <v>VASSEUR Thierry</v>
      </c>
      <c r="D45" s="24" t="str">
        <f>'Saisie Dames Hommes LR11 V1 V2'!D44</f>
        <v>BELVEDERE DIEPPE BOWLING CLUB</v>
      </c>
      <c r="E45" s="24">
        <f>'Saisie Dames Hommes LR11 V1 V2'!R44</f>
        <v>1500</v>
      </c>
      <c r="F45" s="24">
        <f>'Saisie Dames Hommes LR11 V1 V2'!S44</f>
        <v>9</v>
      </c>
      <c r="G45" s="49">
        <f>'Saisie Dames Hommes LR11 V1 V2'!T44</f>
        <v>166.66666666666666</v>
      </c>
      <c r="H45" s="90">
        <f t="shared" si="3"/>
        <v>10</v>
      </c>
      <c r="I45" s="16"/>
    </row>
    <row r="46" spans="1:9" ht="15">
      <c r="A46" s="23">
        <f t="shared" si="4"/>
        <v>11</v>
      </c>
      <c r="B46" s="24" t="str">
        <f>'Saisie Dames Hommes LR11 V1 V2'!B45</f>
        <v>5 88588</v>
      </c>
      <c r="C46" s="38" t="str">
        <f>'Saisie Dames Hommes LR11 V1 V2'!C45</f>
        <v>AUGER Philippe</v>
      </c>
      <c r="D46" s="24" t="str">
        <f>'Saisie Dames Hommes LR11 V1 V2'!D45</f>
        <v>C.S.G. BOWLING NOTRE DAME DE GRAVENCHON</v>
      </c>
      <c r="E46" s="24">
        <f>'Saisie Dames Hommes LR11 V1 V2'!R45</f>
        <v>1482</v>
      </c>
      <c r="F46" s="24">
        <f>'Saisie Dames Hommes LR11 V1 V2'!S45</f>
        <v>9</v>
      </c>
      <c r="G46" s="49">
        <f>'Saisie Dames Hommes LR11 V1 V2'!T45</f>
        <v>164.66666666666666</v>
      </c>
      <c r="H46" s="90">
        <f t="shared" si="3"/>
        <v>11</v>
      </c>
      <c r="I46" s="16"/>
    </row>
    <row r="47" spans="1:9" ht="15">
      <c r="A47" s="23">
        <f t="shared" si="4"/>
        <v>12</v>
      </c>
      <c r="B47" s="24" t="str">
        <f>'Saisie Dames Hommes LR11 V1 V2'!B43</f>
        <v>91 65197</v>
      </c>
      <c r="C47" s="38" t="str">
        <f>'Saisie Dames Hommes LR11 V1 V2'!C43</f>
        <v>MILLENCOURT René</v>
      </c>
      <c r="D47" s="24" t="str">
        <f>'Saisie Dames Hommes LR11 V1 V2'!D43</f>
        <v>BOWLING CLUB LOUVIERS</v>
      </c>
      <c r="E47" s="24">
        <f>'Saisie Dames Hommes LR11 V1 V2'!R43</f>
        <v>1460</v>
      </c>
      <c r="F47" s="24">
        <f>'Saisie Dames Hommes LR11 V1 V2'!S43</f>
        <v>9</v>
      </c>
      <c r="G47" s="49">
        <f>'Saisie Dames Hommes LR11 V1 V2'!T43</f>
        <v>162.22222222222223</v>
      </c>
      <c r="H47" s="90">
        <f t="shared" si="3"/>
        <v>12</v>
      </c>
      <c r="I47" s="16"/>
    </row>
    <row r="48" spans="1:9" ht="15">
      <c r="A48" s="23">
        <f t="shared" si="4"/>
        <v>13</v>
      </c>
      <c r="B48" s="24" t="str">
        <f>'Saisie Dames Hommes LR11 V1 V2'!B42</f>
        <v>8 96535</v>
      </c>
      <c r="C48" s="38" t="str">
        <f>'Saisie Dames Hommes LR11 V1 V2'!C42</f>
        <v>MASCOT Lionel</v>
      </c>
      <c r="D48" s="24" t="str">
        <f>'Saisie Dames Hommes LR11 V1 V2'!D42</f>
        <v>BOWLING CLUB LOUVIERS</v>
      </c>
      <c r="E48" s="24">
        <f>'Saisie Dames Hommes LR11 V1 V2'!R42</f>
        <v>1455</v>
      </c>
      <c r="F48" s="24">
        <f>'Saisie Dames Hommes LR11 V1 V2'!S42</f>
        <v>9</v>
      </c>
      <c r="G48" s="49">
        <f>'Saisie Dames Hommes LR11 V1 V2'!T42</f>
        <v>161.66666666666666</v>
      </c>
      <c r="H48" s="90">
        <f t="shared" si="3"/>
        <v>13</v>
      </c>
      <c r="I48" s="16"/>
    </row>
    <row r="49" spans="1:9" ht="15">
      <c r="A49" s="91">
        <f t="shared" si="4"/>
        <v>14</v>
      </c>
      <c r="B49" s="92" t="str">
        <f>'Saisie Dames Hommes LR11 V1 V2'!B46</f>
        <v>7 94798</v>
      </c>
      <c r="C49" s="93" t="str">
        <f>'Saisie Dames Hommes LR11 V1 V2'!C46</f>
        <v>CHAUSSEE Frédéric</v>
      </c>
      <c r="D49" s="92" t="str">
        <f>'Saisie Dames Hommes LR11 V1 V2'!D46</f>
        <v>C.S.G. BOWLING NOTRE DAME DE GRAVENCHON</v>
      </c>
      <c r="E49" s="92">
        <f>'Saisie Dames Hommes LR11 V1 V2'!R46</f>
        <v>1319</v>
      </c>
      <c r="F49" s="92">
        <f>'Saisie Dames Hommes LR11 V1 V2'!S46</f>
        <v>9</v>
      </c>
      <c r="G49" s="101">
        <f>'Saisie Dames Hommes LR11 V1 V2'!T46</f>
        <v>146.55555555555554</v>
      </c>
      <c r="H49" s="94">
        <f t="shared" si="3"/>
        <v>14</v>
      </c>
      <c r="I49" s="16"/>
    </row>
    <row r="50" spans="1:8" ht="15">
      <c r="A50" s="26"/>
      <c r="B50" s="27"/>
      <c r="C50" s="27"/>
      <c r="D50" s="27"/>
      <c r="E50" s="27"/>
      <c r="F50" s="27"/>
      <c r="G50" s="27"/>
      <c r="H50" s="50"/>
    </row>
    <row r="51" spans="1:7" ht="18.75">
      <c r="A51" s="18"/>
      <c r="B51" s="17"/>
      <c r="C51" s="28" t="s">
        <v>1253</v>
      </c>
      <c r="D51" s="28"/>
      <c r="E51" s="17"/>
      <c r="F51" s="17"/>
      <c r="G51" s="17"/>
    </row>
    <row r="52" spans="3:7" ht="15">
      <c r="C52" s="36" t="s">
        <v>1255</v>
      </c>
      <c r="D52" s="37">
        <v>1</v>
      </c>
      <c r="E52" s="19"/>
      <c r="F52" s="19"/>
      <c r="G52" s="19"/>
    </row>
    <row r="53" spans="2:9" ht="15">
      <c r="B53" s="20" t="s">
        <v>18</v>
      </c>
      <c r="C53" s="21" t="s">
        <v>19</v>
      </c>
      <c r="D53" s="21" t="s">
        <v>26</v>
      </c>
      <c r="E53" s="21" t="s">
        <v>20</v>
      </c>
      <c r="F53" s="21" t="s">
        <v>21</v>
      </c>
      <c r="G53" s="22" t="s">
        <v>22</v>
      </c>
      <c r="H53" s="89" t="s">
        <v>82</v>
      </c>
      <c r="I53" s="25"/>
    </row>
    <row r="54" spans="1:9" ht="15">
      <c r="A54" s="99">
        <v>1</v>
      </c>
      <c r="B54" s="24" t="str">
        <f>'Saisie Dames Hommes LR11 V1 V2'!B50</f>
        <v>1 61980</v>
      </c>
      <c r="C54" s="38" t="str">
        <f>'Saisie Dames Hommes LR11 V1 V2'!C50</f>
        <v>DEGUINE Bernard</v>
      </c>
      <c r="D54" s="24" t="str">
        <f>'Saisie Dames Hommes LR11 V1 V2'!D50</f>
        <v>BOWLING CLUB ROUEN LE DRAGON</v>
      </c>
      <c r="E54" s="24">
        <f>'Saisie Dames Hommes LR11 V1 V2'!R50</f>
        <v>1902</v>
      </c>
      <c r="F54" s="24">
        <f>'Saisie Dames Hommes LR11 V1 V2'!S50</f>
        <v>9</v>
      </c>
      <c r="G54" s="49">
        <f>'Saisie Dames Hommes LR11 V1 V2'!T50</f>
        <v>211.33333333333334</v>
      </c>
      <c r="H54" s="90">
        <f aca="true" t="shared" si="5" ref="H54:H64">RANK(E54,$E$54:$E$64,0)</f>
        <v>1</v>
      </c>
      <c r="I54" s="25" t="s">
        <v>1252</v>
      </c>
    </row>
    <row r="55" spans="1:9" ht="15">
      <c r="A55" s="23">
        <f>A54+1</f>
        <v>2</v>
      </c>
      <c r="B55" s="24" t="str">
        <f>'Saisie Dames Hommes LR11 V1 V2'!B54</f>
        <v>3 65292</v>
      </c>
      <c r="C55" s="38" t="str">
        <f>'Saisie Dames Hommes LR11 V1 V2'!C54</f>
        <v>DUVAL Patrick</v>
      </c>
      <c r="D55" s="24" t="str">
        <f>'Saisie Dames Hommes LR11 V1 V2'!D54</f>
        <v>BOWLING CLUB ROUEN LE DRAGON</v>
      </c>
      <c r="E55" s="24">
        <f>'Saisie Dames Hommes LR11 V1 V2'!R54</f>
        <v>1690</v>
      </c>
      <c r="F55" s="24">
        <f>'Saisie Dames Hommes LR11 V1 V2'!S54</f>
        <v>9</v>
      </c>
      <c r="G55" s="49">
        <f>'Saisie Dames Hommes LR11 V1 V2'!T54</f>
        <v>187.77777777777777</v>
      </c>
      <c r="H55" s="90">
        <f t="shared" si="5"/>
        <v>2</v>
      </c>
      <c r="I55" s="25"/>
    </row>
    <row r="56" spans="1:9" ht="15">
      <c r="A56" s="23">
        <f aca="true" t="shared" si="6" ref="A56:A64">A55+1</f>
        <v>3</v>
      </c>
      <c r="B56" s="24" t="str">
        <f>'Saisie Dames Hommes LR11 V1 V2'!B55</f>
        <v>0 60587</v>
      </c>
      <c r="C56" s="38" t="str">
        <f>'Saisie Dames Hommes LR11 V1 V2'!C55</f>
        <v>HARDOUIN Michel</v>
      </c>
      <c r="D56" s="24" t="str">
        <f>'Saisie Dames Hommes LR11 V1 V2'!D55</f>
        <v>C.O. RENAULT SANDOUVILLE</v>
      </c>
      <c r="E56" s="24">
        <f>'Saisie Dames Hommes LR11 V1 V2'!R55</f>
        <v>1649</v>
      </c>
      <c r="F56" s="24">
        <f>'Saisie Dames Hommes LR11 V1 V2'!S55</f>
        <v>9</v>
      </c>
      <c r="G56" s="49">
        <f>'Saisie Dames Hommes LR11 V1 V2'!T55</f>
        <v>183.22222222222223</v>
      </c>
      <c r="H56" s="90">
        <f t="shared" si="5"/>
        <v>3</v>
      </c>
      <c r="I56" s="25"/>
    </row>
    <row r="57" spans="1:8" ht="15">
      <c r="A57" s="23">
        <f t="shared" si="6"/>
        <v>4</v>
      </c>
      <c r="B57" s="24" t="str">
        <f>'Saisie Dames Hommes LR11 V1 V2'!B51</f>
        <v>92 67065</v>
      </c>
      <c r="C57" s="38" t="str">
        <f>'Saisie Dames Hommes LR11 V1 V2'!C51</f>
        <v>SOLER Jean-Yves</v>
      </c>
      <c r="D57" s="24" t="str">
        <f>'Saisie Dames Hommes LR11 V1 V2'!D51</f>
        <v>BOWLING CLUB TRIANGLE D'OR</v>
      </c>
      <c r="E57" s="24">
        <f>'Saisie Dames Hommes LR11 V1 V2'!R51</f>
        <v>1579</v>
      </c>
      <c r="F57" s="24">
        <f>'Saisie Dames Hommes LR11 V1 V2'!S51</f>
        <v>9</v>
      </c>
      <c r="G57" s="49">
        <f>'Saisie Dames Hommes LR11 V1 V2'!T51</f>
        <v>175.44444444444446</v>
      </c>
      <c r="H57" s="90">
        <f t="shared" si="5"/>
        <v>4</v>
      </c>
    </row>
    <row r="58" spans="1:8" ht="15">
      <c r="A58" s="23">
        <f t="shared" si="6"/>
        <v>5</v>
      </c>
      <c r="B58" s="24" t="str">
        <f>'Saisie Dames Hommes LR11 V1 V2'!B53</f>
        <v>85 1964</v>
      </c>
      <c r="C58" s="38" t="str">
        <f>'Saisie Dames Hommes LR11 V1 V2'!C53</f>
        <v>DIEPPOIS Patrick</v>
      </c>
      <c r="D58" s="24" t="str">
        <f>'Saisie Dames Hommes LR11 V1 V2'!D53</f>
        <v>C.O. RENAULT SANDOUVILLE</v>
      </c>
      <c r="E58" s="24">
        <f>'Saisie Dames Hommes LR11 V1 V2'!R53</f>
        <v>1557</v>
      </c>
      <c r="F58" s="24">
        <f>'Saisie Dames Hommes LR11 V1 V2'!S53</f>
        <v>9</v>
      </c>
      <c r="G58" s="49">
        <f>'Saisie Dames Hommes LR11 V1 V2'!T53</f>
        <v>173</v>
      </c>
      <c r="H58" s="90">
        <f t="shared" si="5"/>
        <v>5</v>
      </c>
    </row>
    <row r="59" spans="1:8" ht="15">
      <c r="A59" s="23">
        <f t="shared" si="6"/>
        <v>6</v>
      </c>
      <c r="B59" s="24" t="str">
        <f>'Saisie Dames Hommes LR11 V1 V2'!B60</f>
        <v>85 13403</v>
      </c>
      <c r="C59" s="38" t="str">
        <f>'Saisie Dames Hommes LR11 V1 V2'!C60</f>
        <v>DUPOST William</v>
      </c>
      <c r="D59" s="24" t="str">
        <f>'Saisie Dames Hommes LR11 V1 V2'!D60</f>
        <v>ASPTT ROUEN</v>
      </c>
      <c r="E59" s="24">
        <f>'Saisie Dames Hommes LR11 V1 V2'!R60</f>
        <v>1547</v>
      </c>
      <c r="F59" s="24">
        <f>'Saisie Dames Hommes LR11 V1 V2'!S60</f>
        <v>9</v>
      </c>
      <c r="G59" s="49">
        <f>'Saisie Dames Hommes LR11 V1 V2'!T60</f>
        <v>171.88888888888889</v>
      </c>
      <c r="H59" s="90">
        <f t="shared" si="5"/>
        <v>6</v>
      </c>
    </row>
    <row r="60" spans="1:8" ht="15">
      <c r="A60" s="23">
        <f t="shared" si="6"/>
        <v>7</v>
      </c>
      <c r="B60" s="24" t="str">
        <f>'Saisie Dames Hommes LR11 V1 V2'!B59</f>
        <v>8 95719</v>
      </c>
      <c r="C60" s="38" t="str">
        <f>'Saisie Dames Hommes LR11 V1 V2'!C59</f>
        <v>LEMAIRE Claude</v>
      </c>
      <c r="D60" s="24" t="str">
        <f>'Saisie Dames Hommes LR11 V1 V2'!D59</f>
        <v>BOWLING CLUB LOUVIERS</v>
      </c>
      <c r="E60" s="24">
        <f>'Saisie Dames Hommes LR11 V1 V2'!R59</f>
        <v>1534</v>
      </c>
      <c r="F60" s="24">
        <f>'Saisie Dames Hommes LR11 V1 V2'!S59</f>
        <v>9</v>
      </c>
      <c r="G60" s="49">
        <f>'Saisie Dames Hommes LR11 V1 V2'!T59</f>
        <v>170.44444444444446</v>
      </c>
      <c r="H60" s="90">
        <f t="shared" si="5"/>
        <v>7</v>
      </c>
    </row>
    <row r="61" spans="1:8" ht="15">
      <c r="A61" s="23">
        <f t="shared" si="6"/>
        <v>8</v>
      </c>
      <c r="B61" s="24" t="str">
        <f>'Saisie Dames Hommes LR11 V1 V2'!B52</f>
        <v>85 693</v>
      </c>
      <c r="C61" s="38" t="str">
        <f>'Saisie Dames Hommes LR11 V1 V2'!C52</f>
        <v>LE BAIL Gérard</v>
      </c>
      <c r="D61" s="24" t="str">
        <f>'Saisie Dames Hommes LR11 V1 V2'!D52</f>
        <v>DRAKKAR BOWL GRAND QUEVILLY</v>
      </c>
      <c r="E61" s="24">
        <f>'Saisie Dames Hommes LR11 V1 V2'!R52</f>
        <v>1512</v>
      </c>
      <c r="F61" s="24">
        <f>'Saisie Dames Hommes LR11 V1 V2'!S52</f>
        <v>9</v>
      </c>
      <c r="G61" s="49">
        <f>'Saisie Dames Hommes LR11 V1 V2'!T52</f>
        <v>168</v>
      </c>
      <c r="H61" s="90">
        <f t="shared" si="5"/>
        <v>8</v>
      </c>
    </row>
    <row r="62" spans="1:8" ht="15">
      <c r="A62" s="23">
        <f t="shared" si="6"/>
        <v>9</v>
      </c>
      <c r="B62" s="24" t="str">
        <f>'Saisie Dames Hommes LR11 V1 V2'!B57</f>
        <v>3 8047988</v>
      </c>
      <c r="C62" s="38" t="str">
        <f>'Saisie Dames Hommes LR11 V1 V2'!C57</f>
        <v>LALLEMAND Michel</v>
      </c>
      <c r="D62" s="24" t="str">
        <f>'Saisie Dames Hommes LR11 V1 V2'!D57</f>
        <v>C.S.G. BOWLING NOTRE DAME DE GRAVENCHON</v>
      </c>
      <c r="E62" s="24">
        <f>'Saisie Dames Hommes LR11 V1 V2'!R57</f>
        <v>1446</v>
      </c>
      <c r="F62" s="24">
        <f>'Saisie Dames Hommes LR11 V1 V2'!S57</f>
        <v>9</v>
      </c>
      <c r="G62" s="49">
        <f>'Saisie Dames Hommes LR11 V1 V2'!T57</f>
        <v>160.66666666666666</v>
      </c>
      <c r="H62" s="90">
        <f t="shared" si="5"/>
        <v>9</v>
      </c>
    </row>
    <row r="63" spans="1:8" ht="15">
      <c r="A63" s="23">
        <f t="shared" si="6"/>
        <v>10</v>
      </c>
      <c r="B63" s="24" t="str">
        <f>'Saisie Dames Hommes LR11 V1 V2'!B58</f>
        <v>87 51459</v>
      </c>
      <c r="C63" s="38" t="str">
        <f>'Saisie Dames Hommes LR11 V1 V2'!C58</f>
        <v>ESCARBASSIERE Serge</v>
      </c>
      <c r="D63" s="24" t="str">
        <f>'Saisie Dames Hommes LR11 V1 V2'!D58</f>
        <v>BOWLING CLUB LOUVIERS</v>
      </c>
      <c r="E63" s="24">
        <f>'Saisie Dames Hommes LR11 V1 V2'!R58</f>
        <v>1446</v>
      </c>
      <c r="F63" s="24">
        <f>'Saisie Dames Hommes LR11 V1 V2'!S58</f>
        <v>9</v>
      </c>
      <c r="G63" s="49">
        <f>'Saisie Dames Hommes LR11 V1 V2'!T58</f>
        <v>160.66666666666666</v>
      </c>
      <c r="H63" s="90">
        <f t="shared" si="5"/>
        <v>9</v>
      </c>
    </row>
    <row r="64" spans="1:8" ht="15">
      <c r="A64" s="91">
        <f t="shared" si="6"/>
        <v>11</v>
      </c>
      <c r="B64" s="92" t="str">
        <f>'Saisie Dames Hommes LR11 V1 V2'!B56</f>
        <v>89 724</v>
      </c>
      <c r="C64" s="93" t="str">
        <f>'Saisie Dames Hommes LR11 V1 V2'!C56</f>
        <v>PELLERIN Jean-Marie</v>
      </c>
      <c r="D64" s="92" t="str">
        <f>'Saisie Dames Hommes LR11 V1 V2'!D56</f>
        <v>ASPTT ROUEN</v>
      </c>
      <c r="E64" s="92">
        <f>'Saisie Dames Hommes LR11 V1 V2'!R56</f>
        <v>1425</v>
      </c>
      <c r="F64" s="92">
        <f>'Saisie Dames Hommes LR11 V1 V2'!S56</f>
        <v>9</v>
      </c>
      <c r="G64" s="101">
        <f>'Saisie Dames Hommes LR11 V1 V2'!T56</f>
        <v>158.33333333333334</v>
      </c>
      <c r="H64" s="94">
        <f t="shared" si="5"/>
        <v>11</v>
      </c>
    </row>
    <row r="65" ht="15">
      <c r="H65"/>
    </row>
  </sheetData>
  <sheetProtection/>
  <mergeCells count="2">
    <mergeCell ref="B5:G5"/>
    <mergeCell ref="B6:G6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A16">
      <selection activeCell="D11" sqref="D11"/>
    </sheetView>
  </sheetViews>
  <sheetFormatPr defaultColWidth="11.421875" defaultRowHeight="15"/>
  <cols>
    <col min="2" max="2" width="8.28125" style="0" bestFit="1" customWidth="1"/>
    <col min="3" max="3" width="17.00390625" style="0" bestFit="1" customWidth="1"/>
    <col min="4" max="4" width="38.28125" style="0" bestFit="1" customWidth="1"/>
    <col min="5" max="5" width="5.57421875" style="0" bestFit="1" customWidth="1"/>
    <col min="6" max="6" width="5.8515625" style="0" bestFit="1" customWidth="1"/>
    <col min="7" max="7" width="7.28125" style="0" bestFit="1" customWidth="1"/>
    <col min="8" max="8" width="4.8515625" style="0" bestFit="1" customWidth="1"/>
    <col min="9" max="9" width="2.57421875" style="0" bestFit="1" customWidth="1"/>
  </cols>
  <sheetData>
    <row r="3" spans="2:10" ht="15">
      <c r="B3" s="104" t="str">
        <f>'Clas. indiv D H LR11 V1 V2'!B11</f>
        <v>87 52460</v>
      </c>
      <c r="C3" s="104" t="str">
        <f>'Clas. indiv D H LR11 V1 V2'!C11</f>
        <v>LAMOULLER Ida</v>
      </c>
      <c r="D3" s="104" t="str">
        <f>'Clas. indiv D H LR11 V1 V2'!D11</f>
        <v>BOWLING CLUB TRIANGLE D'OR</v>
      </c>
      <c r="E3" s="104">
        <f>'Clas. indiv D H LR11 V1 V2'!E11</f>
        <v>1580</v>
      </c>
      <c r="F3" s="104">
        <f>'Clas. indiv D H LR11 V1 V2'!F11</f>
        <v>9</v>
      </c>
      <c r="G3" s="104">
        <f>'Clas. indiv D H LR11 V1 V2'!G11</f>
        <v>175.55555555555554</v>
      </c>
      <c r="H3" s="104">
        <f>'Clas. indiv D H LR11 V1 V2'!H11</f>
        <v>1</v>
      </c>
      <c r="I3" s="104" t="str">
        <f>'Clas. indiv D H LR11 V1 V2'!I11</f>
        <v>Q.</v>
      </c>
      <c r="J3" s="105"/>
    </row>
    <row r="4" spans="2:10" ht="15">
      <c r="B4" s="104" t="str">
        <f>'Clas. indiv D H LR11 V1 V2'!B12</f>
        <v>85 34153</v>
      </c>
      <c r="C4" s="104" t="str">
        <f>'Clas. indiv D H LR11 V1 V2'!C12</f>
        <v>LEMAIGNEN Sylvie</v>
      </c>
      <c r="D4" s="104" t="str">
        <f>'Clas. indiv D H LR11 V1 V2'!D12</f>
        <v>BOWLING CLUB TRIANGLE D'OR</v>
      </c>
      <c r="E4" s="104">
        <f>'Clas. indiv D H LR11 V1 V2'!E12</f>
        <v>1537</v>
      </c>
      <c r="F4" s="104">
        <f>'Clas. indiv D H LR11 V1 V2'!F12</f>
        <v>9</v>
      </c>
      <c r="G4" s="104">
        <f>'Clas. indiv D H LR11 V1 V2'!G12</f>
        <v>170.77777777777777</v>
      </c>
      <c r="H4" s="104">
        <f>'Clas. indiv D H LR11 V1 V2'!H12</f>
        <v>2</v>
      </c>
      <c r="I4" s="104">
        <f>'Clas. indiv D H LR11 V1 V2'!I12</f>
        <v>0</v>
      </c>
      <c r="J4" s="105"/>
    </row>
    <row r="5" spans="2:10" ht="15">
      <c r="B5" s="104" t="str">
        <f>'Clas. indiv D H LR11 V1 V2'!B13</f>
        <v>9 97583</v>
      </c>
      <c r="C5" s="104" t="str">
        <f>'Clas. indiv D H LR11 V1 V2'!C13</f>
        <v>MACKOWIAK Patricia</v>
      </c>
      <c r="D5" s="104" t="str">
        <f>'Clas. indiv D H LR11 V1 V2'!D13</f>
        <v>CHORUS BOWLING CLUB</v>
      </c>
      <c r="E5" s="104">
        <f>'Clas. indiv D H LR11 V1 V2'!E13</f>
        <v>1366</v>
      </c>
      <c r="F5" s="104">
        <f>'Clas. indiv D H LR11 V1 V2'!F13</f>
        <v>9</v>
      </c>
      <c r="G5" s="104">
        <f>'Clas. indiv D H LR11 V1 V2'!G13</f>
        <v>151.77777777777777</v>
      </c>
      <c r="H5" s="104">
        <f>'Clas. indiv D H LR11 V1 V2'!H13</f>
        <v>3</v>
      </c>
      <c r="I5" s="104">
        <f>'Clas. indiv D H LR11 V1 V2'!I13</f>
        <v>0</v>
      </c>
      <c r="J5" s="105"/>
    </row>
    <row r="6" spans="2:10" ht="15">
      <c r="B6" s="104" t="str">
        <f>'Clas. indiv D H LR11 V1 V2'!B14</f>
        <v>87 31359</v>
      </c>
      <c r="C6" s="104" t="str">
        <f>'Clas. indiv D H LR11 V1 V2'!C14</f>
        <v>JACQUEMIN Mireille</v>
      </c>
      <c r="D6" s="104" t="str">
        <f>'Clas. indiv D H LR11 V1 V2'!D14</f>
        <v>DRAKKAR BOWL GRAND QUEVILLY</v>
      </c>
      <c r="E6" s="104">
        <f>'Clas. indiv D H LR11 V1 V2'!E14</f>
        <v>1324</v>
      </c>
      <c r="F6" s="104">
        <f>'Clas. indiv D H LR11 V1 V2'!F14</f>
        <v>9</v>
      </c>
      <c r="G6" s="104">
        <f>'Clas. indiv D H LR11 V1 V2'!G14</f>
        <v>147.11111111111111</v>
      </c>
      <c r="H6" s="104">
        <f>'Clas. indiv D H LR11 V1 V2'!H14</f>
        <v>4</v>
      </c>
      <c r="I6" s="104">
        <f>'Clas. indiv D H LR11 V1 V2'!I14</f>
        <v>0</v>
      </c>
      <c r="J6" s="105"/>
    </row>
    <row r="7" spans="2:10" ht="15">
      <c r="B7" s="104" t="str">
        <f>'Clas. indiv D H LR11 V1 V2'!B15</f>
        <v>98 61534</v>
      </c>
      <c r="C7" s="104" t="str">
        <f>'Clas. indiv D H LR11 V1 V2'!C15</f>
        <v>CADINOT Patricia</v>
      </c>
      <c r="D7" s="104" t="str">
        <f>'Clas. indiv D H LR11 V1 V2'!D15</f>
        <v>BELVEDERE DIEPPE BOWLING CLUB</v>
      </c>
      <c r="E7" s="104">
        <f>'Clas. indiv D H LR11 V1 V2'!E15</f>
        <v>1323</v>
      </c>
      <c r="F7" s="104">
        <f>'Clas. indiv D H LR11 V1 V2'!F15</f>
        <v>9</v>
      </c>
      <c r="G7" s="104">
        <f>'Clas. indiv D H LR11 V1 V2'!G15</f>
        <v>147</v>
      </c>
      <c r="H7" s="104">
        <f>'Clas. indiv D H LR11 V1 V2'!H15</f>
        <v>5</v>
      </c>
      <c r="I7" s="104">
        <f>'Clas. indiv D H LR11 V1 V2'!I15</f>
        <v>0</v>
      </c>
      <c r="J7" s="105"/>
    </row>
    <row r="8" spans="2:10" ht="15">
      <c r="B8" s="104" t="str">
        <f>'Clas. indiv D H LR11 V1 V2'!B16</f>
        <v>13 105335</v>
      </c>
      <c r="C8" s="104" t="str">
        <f>'Clas. indiv D H LR11 V1 V2'!C16</f>
        <v>DEGLOS Roselyne</v>
      </c>
      <c r="D8" s="104" t="str">
        <f>'Clas. indiv D H LR11 V1 V2'!D16</f>
        <v>LES LEZARDS DE MONTIVILLIERS</v>
      </c>
      <c r="E8" s="104">
        <f>'Clas. indiv D H LR11 V1 V2'!E16</f>
        <v>1217</v>
      </c>
      <c r="F8" s="104">
        <f>'Clas. indiv D H LR11 V1 V2'!F16</f>
        <v>9</v>
      </c>
      <c r="G8" s="104">
        <f>'Clas. indiv D H LR11 V1 V2'!G16</f>
        <v>135.22222222222223</v>
      </c>
      <c r="H8" s="104">
        <f>'Clas. indiv D H LR11 V1 V2'!H16</f>
        <v>6</v>
      </c>
      <c r="I8" s="104">
        <f>'Clas. indiv D H LR11 V1 V2'!I16</f>
        <v>0</v>
      </c>
      <c r="J8" s="105"/>
    </row>
    <row r="9" spans="2:10" ht="15">
      <c r="B9" s="104" t="str">
        <f>'Clas. indiv D H LR11 V1 V2'!B21</f>
        <v>5 88431</v>
      </c>
      <c r="C9" s="104" t="str">
        <f>'Clas. indiv D H LR11 V1 V2'!C21</f>
        <v>ROBERT Nadine</v>
      </c>
      <c r="D9" s="104" t="str">
        <f>'Clas. indiv D H LR11 V1 V2'!D21</f>
        <v>C.S.G. BOWLING NOTRE DAME DE GRAVENCHON</v>
      </c>
      <c r="E9" s="104">
        <f>'Clas. indiv D H LR11 V1 V2'!E21</f>
        <v>1569</v>
      </c>
      <c r="F9" s="104">
        <f>'Clas. indiv D H LR11 V1 V2'!F21</f>
        <v>9</v>
      </c>
      <c r="G9" s="104">
        <f>'Clas. indiv D H LR11 V1 V2'!G21</f>
        <v>174.33333333333334</v>
      </c>
      <c r="H9" s="104">
        <f>'Clas. indiv D H LR11 V1 V2'!H21</f>
        <v>1</v>
      </c>
      <c r="I9" s="104" t="str">
        <f>'Clas. indiv D H LR11 V1 V2'!I21</f>
        <v>Q.</v>
      </c>
      <c r="J9" s="105"/>
    </row>
    <row r="10" spans="2:10" ht="15">
      <c r="B10" s="104" t="str">
        <f>'Clas. indiv D H LR11 V1 V2'!B22</f>
        <v>87 52459</v>
      </c>
      <c r="C10" s="104" t="str">
        <f>'Clas. indiv D H LR11 V1 V2'!C22</f>
        <v>DALL'AGNOL Annick</v>
      </c>
      <c r="D10" s="104" t="str">
        <f>'Clas. indiv D H LR11 V1 V2'!D22</f>
        <v>BOWLING CLUB TRIANGLE D'OR</v>
      </c>
      <c r="E10" s="104">
        <f>'Clas. indiv D H LR11 V1 V2'!E22</f>
        <v>1527</v>
      </c>
      <c r="F10" s="104">
        <f>'Clas. indiv D H LR11 V1 V2'!F22</f>
        <v>9</v>
      </c>
      <c r="G10" s="104">
        <f>'Clas. indiv D H LR11 V1 V2'!G22</f>
        <v>169.66666666666666</v>
      </c>
      <c r="H10" s="104">
        <f>'Clas. indiv D H LR11 V1 V2'!H22</f>
        <v>2</v>
      </c>
      <c r="I10" s="104" t="str">
        <f>'Clas. indiv D H LR11 V1 V2'!I22</f>
        <v>Q.</v>
      </c>
      <c r="J10" s="105"/>
    </row>
    <row r="11" spans="2:10" ht="15">
      <c r="B11" s="104" t="str">
        <f>'Clas. indiv D H LR11 V1 V2'!B23</f>
        <v>3 64878</v>
      </c>
      <c r="C11" s="104" t="str">
        <f>'Clas. indiv D H LR11 V1 V2'!C23</f>
        <v>AGOSTON Agnès</v>
      </c>
      <c r="D11" s="104" t="str">
        <f>'Clas. indiv D H LR11 V1 V2'!D23</f>
        <v>DRAKKAR BOWL GRAND QUEVILLY</v>
      </c>
      <c r="E11" s="104">
        <f>'Clas. indiv D H LR11 V1 V2'!E23</f>
        <v>1512</v>
      </c>
      <c r="F11" s="104">
        <f>'Clas. indiv D H LR11 V1 V2'!F23</f>
        <v>9</v>
      </c>
      <c r="G11" s="104">
        <f>'Clas. indiv D H LR11 V1 V2'!G23</f>
        <v>168</v>
      </c>
      <c r="H11" s="104">
        <f>'Clas. indiv D H LR11 V1 V2'!H23</f>
        <v>3</v>
      </c>
      <c r="I11" s="104">
        <f>'Clas. indiv D H LR11 V1 V2'!I23</f>
        <v>0</v>
      </c>
      <c r="J11" s="105"/>
    </row>
    <row r="12" spans="2:10" ht="15">
      <c r="B12" s="104" t="str">
        <f>'Clas. indiv D H LR11 V1 V2'!B24</f>
        <v>5 90107</v>
      </c>
      <c r="C12" s="104" t="str">
        <f>'Clas. indiv D H LR11 V1 V2'!C24</f>
        <v>COUVILLER Françoise</v>
      </c>
      <c r="D12" s="104" t="str">
        <f>'Clas. indiv D H LR11 V1 V2'!D24</f>
        <v>BOWLING CLUB ROUEN LE DRAGON</v>
      </c>
      <c r="E12" s="104">
        <f>'Clas. indiv D H LR11 V1 V2'!E24</f>
        <v>1468</v>
      </c>
      <c r="F12" s="104">
        <f>'Clas. indiv D H LR11 V1 V2'!F24</f>
        <v>9</v>
      </c>
      <c r="G12" s="104">
        <f>'Clas. indiv D H LR11 V1 V2'!G24</f>
        <v>163.11111111111111</v>
      </c>
      <c r="H12" s="104">
        <f>'Clas. indiv D H LR11 V1 V2'!H24</f>
        <v>4</v>
      </c>
      <c r="I12" s="104">
        <f>'Clas. indiv D H LR11 V1 V2'!I24</f>
        <v>0</v>
      </c>
      <c r="J12" s="105"/>
    </row>
    <row r="13" spans="2:10" ht="15">
      <c r="B13" s="104" t="str">
        <f>'Clas. indiv D H LR11 V1 V2'!B25</f>
        <v>85 35912</v>
      </c>
      <c r="C13" s="104" t="str">
        <f>'Clas. indiv D H LR11 V1 V2'!C25</f>
        <v>SOMVILLE Angélina</v>
      </c>
      <c r="D13" s="104" t="str">
        <f>'Clas. indiv D H LR11 V1 V2'!D25</f>
        <v>C.S.G. BOWLING NOTRE DAME DE GRAVENCHON</v>
      </c>
      <c r="E13" s="104">
        <f>'Clas. indiv D H LR11 V1 V2'!E25</f>
        <v>1388</v>
      </c>
      <c r="F13" s="104">
        <f>'Clas. indiv D H LR11 V1 V2'!F25</f>
        <v>9</v>
      </c>
      <c r="G13" s="104">
        <f>'Clas. indiv D H LR11 V1 V2'!G25</f>
        <v>154.22222222222223</v>
      </c>
      <c r="H13" s="104">
        <f>'Clas. indiv D H LR11 V1 V2'!H25</f>
        <v>5</v>
      </c>
      <c r="I13" s="104">
        <f>'Clas. indiv D H LR11 V1 V2'!I25</f>
        <v>0</v>
      </c>
      <c r="J13" s="105"/>
    </row>
    <row r="14" spans="2:10" ht="15">
      <c r="B14" s="104" t="str">
        <f>'Clas. indiv D H LR11 V1 V2'!B26</f>
        <v>0 60588</v>
      </c>
      <c r="C14" s="104" t="str">
        <f>'Clas. indiv D H LR11 V1 V2'!C26</f>
        <v>HARDOUIN Martine</v>
      </c>
      <c r="D14" s="104" t="str">
        <f>'Clas. indiv D H LR11 V1 V2'!D26</f>
        <v>C.S.G. BOWLING NOTRE DAME DE GRAVENCHON</v>
      </c>
      <c r="E14" s="104">
        <f>'Clas. indiv D H LR11 V1 V2'!E26</f>
        <v>1358</v>
      </c>
      <c r="F14" s="104">
        <f>'Clas. indiv D H LR11 V1 V2'!F26</f>
        <v>9</v>
      </c>
      <c r="G14" s="104">
        <f>'Clas. indiv D H LR11 V1 V2'!G26</f>
        <v>150.88888888888889</v>
      </c>
      <c r="H14" s="104">
        <f>'Clas. indiv D H LR11 V1 V2'!H26</f>
        <v>6</v>
      </c>
      <c r="I14" s="104">
        <f>'Clas. indiv D H LR11 V1 V2'!I26</f>
        <v>0</v>
      </c>
      <c r="J14" s="105"/>
    </row>
    <row r="15" spans="2:10" ht="15">
      <c r="B15" s="104" t="str">
        <f>'Clas. indiv D H LR11 V1 V2'!B27</f>
        <v>93 70995</v>
      </c>
      <c r="C15" s="104" t="str">
        <f>'Clas. indiv D H LR11 V1 V2'!C27</f>
        <v>FROCAUT Anne-Marie</v>
      </c>
      <c r="D15" s="104" t="str">
        <f>'Clas. indiv D H LR11 V1 V2'!D27</f>
        <v>BOWLING CLUB ROUEN LE DRAGON</v>
      </c>
      <c r="E15" s="104">
        <f>'Clas. indiv D H LR11 V1 V2'!E27</f>
        <v>1357</v>
      </c>
      <c r="F15" s="104">
        <f>'Clas. indiv D H LR11 V1 V2'!F27</f>
        <v>9</v>
      </c>
      <c r="G15" s="104">
        <f>'Clas. indiv D H LR11 V1 V2'!G27</f>
        <v>150.77777777777777</v>
      </c>
      <c r="H15" s="104">
        <f>'Clas. indiv D H LR11 V1 V2'!H27</f>
        <v>7</v>
      </c>
      <c r="I15" s="104">
        <f>'Clas. indiv D H LR11 V1 V2'!I27</f>
        <v>0</v>
      </c>
      <c r="J15" s="105"/>
    </row>
    <row r="16" spans="2:10" ht="15">
      <c r="B16" s="104" t="str">
        <f>'Clas. indiv D H LR11 V1 V2'!B28</f>
        <v>4 86297</v>
      </c>
      <c r="C16" s="104" t="str">
        <f>'Clas. indiv D H LR11 V1 V2'!C28</f>
        <v>ROGUES Evelyn</v>
      </c>
      <c r="D16" s="104" t="str">
        <f>'Clas. indiv D H LR11 V1 V2'!D28</f>
        <v>C.S.G. BOWLING NOTRE DAME DE GRAVENCHON</v>
      </c>
      <c r="E16" s="104">
        <f>'Clas. indiv D H LR11 V1 V2'!E28</f>
        <v>1311</v>
      </c>
      <c r="F16" s="104">
        <f>'Clas. indiv D H LR11 V1 V2'!F28</f>
        <v>9</v>
      </c>
      <c r="G16" s="104">
        <f>'Clas. indiv D H LR11 V1 V2'!G28</f>
        <v>145.66666666666666</v>
      </c>
      <c r="H16" s="104">
        <f>'Clas. indiv D H LR11 V1 V2'!H28</f>
        <v>8</v>
      </c>
      <c r="I16" s="104">
        <f>'Clas. indiv D H LR11 V1 V2'!I28</f>
        <v>0</v>
      </c>
      <c r="J16" s="105"/>
    </row>
    <row r="17" spans="2:10" ht="15">
      <c r="B17" s="104" t="str">
        <f>'Clas. indiv D H LR11 V1 V2'!B36</f>
        <v>8 96723</v>
      </c>
      <c r="C17" s="104" t="str">
        <f>'Clas. indiv D H LR11 V1 V2'!C36</f>
        <v>BEN-RALISOA Ben</v>
      </c>
      <c r="D17" s="104" t="str">
        <f>'Clas. indiv D H LR11 V1 V2'!D36</f>
        <v>CHORUS BOWLING CLUB</v>
      </c>
      <c r="E17" s="104">
        <f>'Clas. indiv D H LR11 V1 V2'!E36</f>
        <v>1721</v>
      </c>
      <c r="F17" s="104">
        <f>'Clas. indiv D H LR11 V1 V2'!F36</f>
        <v>9</v>
      </c>
      <c r="G17" s="104">
        <f>'Clas. indiv D H LR11 V1 V2'!G36</f>
        <v>191.22222222222223</v>
      </c>
      <c r="H17" s="104">
        <f>'Clas. indiv D H LR11 V1 V2'!H36</f>
        <v>1</v>
      </c>
      <c r="I17" s="104" t="str">
        <f>'Clas. indiv D H LR11 V1 V2'!I36</f>
        <v>Q.</v>
      </c>
      <c r="J17" s="105"/>
    </row>
    <row r="18" spans="2:10" ht="15">
      <c r="B18" s="104" t="str">
        <f>'Clas. indiv D H LR11 V1 V2'!B37</f>
        <v>99 41754</v>
      </c>
      <c r="C18" s="104" t="str">
        <f>'Clas. indiv D H LR11 V1 V2'!C37</f>
        <v>CAMPION Christophe</v>
      </c>
      <c r="D18" s="104" t="str">
        <f>'Clas. indiv D H LR11 V1 V2'!D37</f>
        <v>BOWLING CLUB LOUVIERS</v>
      </c>
      <c r="E18" s="104">
        <f>'Clas. indiv D H LR11 V1 V2'!E37</f>
        <v>1703</v>
      </c>
      <c r="F18" s="104">
        <f>'Clas. indiv D H LR11 V1 V2'!F37</f>
        <v>9</v>
      </c>
      <c r="G18" s="104">
        <f>'Clas. indiv D H LR11 V1 V2'!G37</f>
        <v>189.22222222222223</v>
      </c>
      <c r="H18" s="104">
        <f>'Clas. indiv D H LR11 V1 V2'!H37</f>
        <v>2</v>
      </c>
      <c r="I18" s="104" t="str">
        <f>'Clas. indiv D H LR11 V1 V2'!I37</f>
        <v>Q.</v>
      </c>
      <c r="J18" s="105"/>
    </row>
    <row r="19" spans="2:10" ht="15">
      <c r="B19" s="104" t="str">
        <f>'Clas. indiv D H LR11 V1 V2'!B38</f>
        <v>3 64834</v>
      </c>
      <c r="C19" s="104" t="str">
        <f>'Clas. indiv D H LR11 V1 V2'!C38</f>
        <v>MAGUERO Philippe</v>
      </c>
      <c r="D19" s="104" t="str">
        <f>'Clas. indiv D H LR11 V1 V2'!D38</f>
        <v>BOWLING CLUB AERO EVREUX</v>
      </c>
      <c r="E19" s="104">
        <f>'Clas. indiv D H LR11 V1 V2'!E38</f>
        <v>1642</v>
      </c>
      <c r="F19" s="104">
        <f>'Clas. indiv D H LR11 V1 V2'!F38</f>
        <v>9</v>
      </c>
      <c r="G19" s="104">
        <f>'Clas. indiv D H LR11 V1 V2'!G38</f>
        <v>182.44444444444446</v>
      </c>
      <c r="H19" s="104">
        <f>'Clas. indiv D H LR11 V1 V2'!H38</f>
        <v>3</v>
      </c>
      <c r="I19" s="104">
        <f>'Clas. indiv D H LR11 V1 V2'!I38</f>
        <v>0</v>
      </c>
      <c r="J19" s="105"/>
    </row>
    <row r="20" spans="2:10" ht="15">
      <c r="B20" s="104" t="str">
        <f>'Clas. indiv D H LR11 V1 V2'!B39</f>
        <v>11 102025</v>
      </c>
      <c r="C20" s="104" t="str">
        <f>'Clas. indiv D H LR11 V1 V2'!C39</f>
        <v>FERET Bruno</v>
      </c>
      <c r="D20" s="104" t="str">
        <f>'Clas. indiv D H LR11 V1 V2'!D39</f>
        <v>LES TITANS ROUEN</v>
      </c>
      <c r="E20" s="104">
        <f>'Clas. indiv D H LR11 V1 V2'!E39</f>
        <v>1632</v>
      </c>
      <c r="F20" s="104">
        <f>'Clas. indiv D H LR11 V1 V2'!F39</f>
        <v>9</v>
      </c>
      <c r="G20" s="104">
        <f>'Clas. indiv D H LR11 V1 V2'!G39</f>
        <v>181.33333333333334</v>
      </c>
      <c r="H20" s="104">
        <f>'Clas. indiv D H LR11 V1 V2'!H39</f>
        <v>4</v>
      </c>
      <c r="I20" s="104">
        <f>'Clas. indiv D H LR11 V1 V2'!I39</f>
        <v>0</v>
      </c>
      <c r="J20" s="105"/>
    </row>
    <row r="21" spans="2:10" ht="15">
      <c r="B21" s="104" t="str">
        <f>'Clas. indiv D H LR11 V1 V2'!B40</f>
        <v>7 93017</v>
      </c>
      <c r="C21" s="104" t="str">
        <f>'Clas. indiv D H LR11 V1 V2'!C40</f>
        <v>LECOURT Pascal</v>
      </c>
      <c r="D21" s="104" t="str">
        <f>'Clas. indiv D H LR11 V1 V2'!D40</f>
        <v>C.S.G. BOWLING NOTRE DAME DE GRAVENCHON</v>
      </c>
      <c r="E21" s="104">
        <f>'Clas. indiv D H LR11 V1 V2'!E40</f>
        <v>1603</v>
      </c>
      <c r="F21" s="104">
        <f>'Clas. indiv D H LR11 V1 V2'!F40</f>
        <v>9</v>
      </c>
      <c r="G21" s="104">
        <f>'Clas. indiv D H LR11 V1 V2'!G40</f>
        <v>178.11111111111111</v>
      </c>
      <c r="H21" s="104">
        <f>'Clas. indiv D H LR11 V1 V2'!H40</f>
        <v>5</v>
      </c>
      <c r="I21" s="104">
        <f>'Clas. indiv D H LR11 V1 V2'!I40</f>
        <v>0</v>
      </c>
      <c r="J21" s="105"/>
    </row>
    <row r="22" spans="2:10" ht="15">
      <c r="B22" s="104" t="str">
        <f>'Clas. indiv D H LR11 V1 V2'!B41</f>
        <v>99 62114</v>
      </c>
      <c r="C22" s="104" t="str">
        <f>'Clas. indiv D H LR11 V1 V2'!C41</f>
        <v>LAPLACE Dominique</v>
      </c>
      <c r="D22" s="104" t="str">
        <f>'Clas. indiv D H LR11 V1 V2'!D41</f>
        <v>BELVEDERE DIEPPE BOWLING CLUB</v>
      </c>
      <c r="E22" s="104">
        <f>'Clas. indiv D H LR11 V1 V2'!E41</f>
        <v>1597</v>
      </c>
      <c r="F22" s="104">
        <f>'Clas. indiv D H LR11 V1 V2'!F41</f>
        <v>9</v>
      </c>
      <c r="G22" s="104">
        <f>'Clas. indiv D H LR11 V1 V2'!G41</f>
        <v>177.44444444444446</v>
      </c>
      <c r="H22" s="104">
        <f>'Clas. indiv D H LR11 V1 V2'!H41</f>
        <v>6</v>
      </c>
      <c r="I22" s="104">
        <f>'Clas. indiv D H LR11 V1 V2'!I41</f>
        <v>0</v>
      </c>
      <c r="J22" s="105"/>
    </row>
    <row r="23" spans="2:10" ht="15">
      <c r="B23" s="104" t="str">
        <f>'Clas. indiv D H LR11 V1 V2'!B42</f>
        <v>12 103619</v>
      </c>
      <c r="C23" s="104" t="str">
        <f>'Clas. indiv D H LR11 V1 V2'!C42</f>
        <v>KASZCZYC Lionel</v>
      </c>
      <c r="D23" s="104" t="str">
        <f>'Clas. indiv D H LR11 V1 V2'!D42</f>
        <v>LES TITANS ROUEN</v>
      </c>
      <c r="E23" s="104">
        <f>'Clas. indiv D H LR11 V1 V2'!E42</f>
        <v>1571</v>
      </c>
      <c r="F23" s="104">
        <f>'Clas. indiv D H LR11 V1 V2'!F42</f>
        <v>9</v>
      </c>
      <c r="G23" s="104">
        <f>'Clas. indiv D H LR11 V1 V2'!G42</f>
        <v>174.55555555555554</v>
      </c>
      <c r="H23" s="104">
        <f>'Clas. indiv D H LR11 V1 V2'!H42</f>
        <v>7</v>
      </c>
      <c r="I23" s="104">
        <f>'Clas. indiv D H LR11 V1 V2'!I42</f>
        <v>0</v>
      </c>
      <c r="J23" s="105"/>
    </row>
    <row r="24" spans="2:10" ht="15">
      <c r="B24" s="104" t="str">
        <f>'Clas. indiv D H LR11 V1 V2'!B43</f>
        <v>5 88590</v>
      </c>
      <c r="C24" s="104" t="str">
        <f>'Clas. indiv D H LR11 V1 V2'!C43</f>
        <v>LECACHEUR Michel</v>
      </c>
      <c r="D24" s="104" t="str">
        <f>'Clas. indiv D H LR11 V1 V2'!D43</f>
        <v>BOWLING CLUB TRIANGLE D'OR</v>
      </c>
      <c r="E24" s="104">
        <f>'Clas. indiv D H LR11 V1 V2'!E43</f>
        <v>1571</v>
      </c>
      <c r="F24" s="104">
        <f>'Clas. indiv D H LR11 V1 V2'!F43</f>
        <v>9</v>
      </c>
      <c r="G24" s="104">
        <f>'Clas. indiv D H LR11 V1 V2'!G43</f>
        <v>174.55555555555554</v>
      </c>
      <c r="H24" s="104">
        <f>'Clas. indiv D H LR11 V1 V2'!H43</f>
        <v>7</v>
      </c>
      <c r="I24" s="104">
        <f>'Clas. indiv D H LR11 V1 V2'!I43</f>
        <v>0</v>
      </c>
      <c r="J24" s="105"/>
    </row>
    <row r="25" spans="2:10" ht="15">
      <c r="B25" s="104" t="str">
        <f>'Clas. indiv D H LR11 V1 V2'!B44</f>
        <v>12 104191</v>
      </c>
      <c r="C25" s="104" t="str">
        <f>'Clas. indiv D H LR11 V1 V2'!C44</f>
        <v>VIRLOUVET Olivier</v>
      </c>
      <c r="D25" s="104" t="str">
        <f>'Clas. indiv D H LR11 V1 V2'!D44</f>
        <v>C.O. RENAULT SANDOUVILLE</v>
      </c>
      <c r="E25" s="104">
        <f>'Clas. indiv D H LR11 V1 V2'!E44</f>
        <v>1526</v>
      </c>
      <c r="F25" s="104">
        <f>'Clas. indiv D H LR11 V1 V2'!F44</f>
        <v>9</v>
      </c>
      <c r="G25" s="104">
        <f>'Clas. indiv D H LR11 V1 V2'!G44</f>
        <v>169.55555555555554</v>
      </c>
      <c r="H25" s="104">
        <f>'Clas. indiv D H LR11 V1 V2'!H44</f>
        <v>9</v>
      </c>
      <c r="I25" s="104">
        <f>'Clas. indiv D H LR11 V1 V2'!I44</f>
        <v>0</v>
      </c>
      <c r="J25" s="105"/>
    </row>
    <row r="26" spans="2:10" ht="15">
      <c r="B26" s="104" t="str">
        <f>'Clas. indiv D H LR11 V1 V2'!B45</f>
        <v>98 60177</v>
      </c>
      <c r="C26" s="104" t="str">
        <f>'Clas. indiv D H LR11 V1 V2'!C45</f>
        <v>VASSEUR Thierry</v>
      </c>
      <c r="D26" s="104" t="str">
        <f>'Clas. indiv D H LR11 V1 V2'!D45</f>
        <v>BELVEDERE DIEPPE BOWLING CLUB</v>
      </c>
      <c r="E26" s="104">
        <f>'Clas. indiv D H LR11 V1 V2'!E45</f>
        <v>1500</v>
      </c>
      <c r="F26" s="104">
        <f>'Clas. indiv D H LR11 V1 V2'!F45</f>
        <v>9</v>
      </c>
      <c r="G26" s="104">
        <f>'Clas. indiv D H LR11 V1 V2'!G45</f>
        <v>166.66666666666666</v>
      </c>
      <c r="H26" s="104">
        <f>'Clas. indiv D H LR11 V1 V2'!H45</f>
        <v>10</v>
      </c>
      <c r="I26" s="104">
        <f>'Clas. indiv D H LR11 V1 V2'!I45</f>
        <v>0</v>
      </c>
      <c r="J26" s="105"/>
    </row>
    <row r="27" spans="2:10" ht="15">
      <c r="B27" s="104" t="str">
        <f>'Clas. indiv D H LR11 V1 V2'!B46</f>
        <v>5 88588</v>
      </c>
      <c r="C27" s="104" t="str">
        <f>'Clas. indiv D H LR11 V1 V2'!C46</f>
        <v>AUGER Philippe</v>
      </c>
      <c r="D27" s="104" t="str">
        <f>'Clas. indiv D H LR11 V1 V2'!D46</f>
        <v>C.S.G. BOWLING NOTRE DAME DE GRAVENCHON</v>
      </c>
      <c r="E27" s="104">
        <f>'Clas. indiv D H LR11 V1 V2'!E46</f>
        <v>1482</v>
      </c>
      <c r="F27" s="104">
        <f>'Clas. indiv D H LR11 V1 V2'!F46</f>
        <v>9</v>
      </c>
      <c r="G27" s="104">
        <f>'Clas. indiv D H LR11 V1 V2'!G46</f>
        <v>164.66666666666666</v>
      </c>
      <c r="H27" s="104">
        <f>'Clas. indiv D H LR11 V1 V2'!H46</f>
        <v>11</v>
      </c>
      <c r="I27" s="104">
        <f>'Clas. indiv D H LR11 V1 V2'!I46</f>
        <v>0</v>
      </c>
      <c r="J27" s="105"/>
    </row>
    <row r="28" spans="2:10" ht="15">
      <c r="B28" s="104" t="str">
        <f>'Clas. indiv D H LR11 V1 V2'!B47</f>
        <v>91 65197</v>
      </c>
      <c r="C28" s="104" t="str">
        <f>'Clas. indiv D H LR11 V1 V2'!C47</f>
        <v>MILLENCOURT René</v>
      </c>
      <c r="D28" s="104" t="str">
        <f>'Clas. indiv D H LR11 V1 V2'!D47</f>
        <v>BOWLING CLUB LOUVIERS</v>
      </c>
      <c r="E28" s="104">
        <f>'Clas. indiv D H LR11 V1 V2'!E47</f>
        <v>1460</v>
      </c>
      <c r="F28" s="104">
        <f>'Clas. indiv D H LR11 V1 V2'!F47</f>
        <v>9</v>
      </c>
      <c r="G28" s="104">
        <f>'Clas. indiv D H LR11 V1 V2'!G47</f>
        <v>162.22222222222223</v>
      </c>
      <c r="H28" s="104">
        <f>'Clas. indiv D H LR11 V1 V2'!H47</f>
        <v>12</v>
      </c>
      <c r="I28" s="104">
        <f>'Clas. indiv D H LR11 V1 V2'!I47</f>
        <v>0</v>
      </c>
      <c r="J28" s="105"/>
    </row>
    <row r="29" spans="2:10" ht="15">
      <c r="B29" s="104" t="str">
        <f>'Clas. indiv D H LR11 V1 V2'!B48</f>
        <v>8 96535</v>
      </c>
      <c r="C29" s="104" t="str">
        <f>'Clas. indiv D H LR11 V1 V2'!C48</f>
        <v>MASCOT Lionel</v>
      </c>
      <c r="D29" s="104" t="str">
        <f>'Clas. indiv D H LR11 V1 V2'!D48</f>
        <v>BOWLING CLUB LOUVIERS</v>
      </c>
      <c r="E29" s="104">
        <f>'Clas. indiv D H LR11 V1 V2'!E48</f>
        <v>1455</v>
      </c>
      <c r="F29" s="104">
        <f>'Clas. indiv D H LR11 V1 V2'!F48</f>
        <v>9</v>
      </c>
      <c r="G29" s="104">
        <f>'Clas. indiv D H LR11 V1 V2'!G48</f>
        <v>161.66666666666666</v>
      </c>
      <c r="H29" s="104">
        <f>'Clas. indiv D H LR11 V1 V2'!H48</f>
        <v>13</v>
      </c>
      <c r="I29" s="104">
        <f>'Clas. indiv D H LR11 V1 V2'!I48</f>
        <v>0</v>
      </c>
      <c r="J29" s="105"/>
    </row>
    <row r="30" spans="2:10" ht="15">
      <c r="B30" s="104" t="str">
        <f>'Clas. indiv D H LR11 V1 V2'!B49</f>
        <v>7 94798</v>
      </c>
      <c r="C30" s="104" t="str">
        <f>'Clas. indiv D H LR11 V1 V2'!C49</f>
        <v>CHAUSSEE Frédéric</v>
      </c>
      <c r="D30" s="104" t="str">
        <f>'Clas. indiv D H LR11 V1 V2'!D49</f>
        <v>C.S.G. BOWLING NOTRE DAME DE GRAVENCHON</v>
      </c>
      <c r="E30" s="104">
        <f>'Clas. indiv D H LR11 V1 V2'!E49</f>
        <v>1319</v>
      </c>
      <c r="F30" s="104">
        <f>'Clas. indiv D H LR11 V1 V2'!F49</f>
        <v>9</v>
      </c>
      <c r="G30" s="104">
        <f>'Clas. indiv D H LR11 V1 V2'!G49</f>
        <v>146.55555555555554</v>
      </c>
      <c r="H30" s="104">
        <f>'Clas. indiv D H LR11 V1 V2'!H49</f>
        <v>14</v>
      </c>
      <c r="I30" s="104">
        <f>'Clas. indiv D H LR11 V1 V2'!I49</f>
        <v>0</v>
      </c>
      <c r="J30" s="105"/>
    </row>
    <row r="31" spans="2:10" ht="15">
      <c r="B31" s="104" t="str">
        <f>'Clas. indiv D H LR11 V1 V2'!B54</f>
        <v>1 61980</v>
      </c>
      <c r="C31" s="104" t="str">
        <f>'Clas. indiv D H LR11 V1 V2'!C54</f>
        <v>DEGUINE Bernard</v>
      </c>
      <c r="D31" s="104" t="str">
        <f>'Clas. indiv D H LR11 V1 V2'!D54</f>
        <v>BOWLING CLUB ROUEN LE DRAGON</v>
      </c>
      <c r="E31" s="104">
        <f>'Clas. indiv D H LR11 V1 V2'!E54</f>
        <v>1902</v>
      </c>
      <c r="F31" s="104">
        <f>'Clas. indiv D H LR11 V1 V2'!F54</f>
        <v>9</v>
      </c>
      <c r="G31" s="104">
        <f>'Clas. indiv D H LR11 V1 V2'!G54</f>
        <v>211.33333333333334</v>
      </c>
      <c r="H31" s="104">
        <f>'Clas. indiv D H LR11 V1 V2'!H54</f>
        <v>1</v>
      </c>
      <c r="I31" s="104" t="str">
        <f>'Clas. indiv D H LR11 V1 V2'!I54</f>
        <v>Q.</v>
      </c>
      <c r="J31" s="105"/>
    </row>
    <row r="32" spans="2:10" ht="15">
      <c r="B32" s="104" t="str">
        <f>'Clas. indiv D H LR11 V1 V2'!B55</f>
        <v>3 65292</v>
      </c>
      <c r="C32" s="104" t="str">
        <f>'Clas. indiv D H LR11 V1 V2'!C55</f>
        <v>DUVAL Patrick</v>
      </c>
      <c r="D32" s="104" t="str">
        <f>'Clas. indiv D H LR11 V1 V2'!D55</f>
        <v>BOWLING CLUB ROUEN LE DRAGON</v>
      </c>
      <c r="E32" s="104">
        <f>'Clas. indiv D H LR11 V1 V2'!E55</f>
        <v>1690</v>
      </c>
      <c r="F32" s="104">
        <f>'Clas. indiv D H LR11 V1 V2'!F55</f>
        <v>9</v>
      </c>
      <c r="G32" s="104">
        <f>'Clas. indiv D H LR11 V1 V2'!G55</f>
        <v>187.77777777777777</v>
      </c>
      <c r="H32" s="104">
        <f>'Clas. indiv D H LR11 V1 V2'!H55</f>
        <v>2</v>
      </c>
      <c r="I32" s="104">
        <f>'Clas. indiv D H LR11 V1 V2'!I55</f>
        <v>0</v>
      </c>
      <c r="J32" s="105"/>
    </row>
    <row r="33" spans="2:10" ht="15">
      <c r="B33" s="104" t="str">
        <f>'Clas. indiv D H LR11 V1 V2'!B56</f>
        <v>0 60587</v>
      </c>
      <c r="C33" s="104" t="str">
        <f>'Clas. indiv D H LR11 V1 V2'!C56</f>
        <v>HARDOUIN Michel</v>
      </c>
      <c r="D33" s="104" t="str">
        <f>'Clas. indiv D H LR11 V1 V2'!D56</f>
        <v>C.O. RENAULT SANDOUVILLE</v>
      </c>
      <c r="E33" s="104">
        <f>'Clas. indiv D H LR11 V1 V2'!E56</f>
        <v>1649</v>
      </c>
      <c r="F33" s="104">
        <f>'Clas. indiv D H LR11 V1 V2'!F56</f>
        <v>9</v>
      </c>
      <c r="G33" s="104">
        <f>'Clas. indiv D H LR11 V1 V2'!G56</f>
        <v>183.22222222222223</v>
      </c>
      <c r="H33" s="104">
        <f>'Clas. indiv D H LR11 V1 V2'!H56</f>
        <v>3</v>
      </c>
      <c r="I33" s="104">
        <f>'Clas. indiv D H LR11 V1 V2'!I56</f>
        <v>0</v>
      </c>
      <c r="J33" s="105"/>
    </row>
    <row r="34" spans="2:10" ht="15">
      <c r="B34" s="104" t="str">
        <f>'Clas. indiv D H LR11 V1 V2'!B57</f>
        <v>92 67065</v>
      </c>
      <c r="C34" s="104" t="str">
        <f>'Clas. indiv D H LR11 V1 V2'!C57</f>
        <v>SOLER Jean-Yves</v>
      </c>
      <c r="D34" s="104" t="str">
        <f>'Clas. indiv D H LR11 V1 V2'!D57</f>
        <v>BOWLING CLUB TRIANGLE D'OR</v>
      </c>
      <c r="E34" s="104">
        <f>'Clas. indiv D H LR11 V1 V2'!E57</f>
        <v>1579</v>
      </c>
      <c r="F34" s="104">
        <f>'Clas. indiv D H LR11 V1 V2'!F57</f>
        <v>9</v>
      </c>
      <c r="G34" s="104">
        <f>'Clas. indiv D H LR11 V1 V2'!G57</f>
        <v>175.44444444444446</v>
      </c>
      <c r="H34" s="104">
        <f>'Clas. indiv D H LR11 V1 V2'!H57</f>
        <v>4</v>
      </c>
      <c r="I34" s="104">
        <f>'Clas. indiv D H LR11 V1 V2'!I57</f>
        <v>0</v>
      </c>
      <c r="J34" s="105"/>
    </row>
    <row r="35" spans="2:10" ht="15">
      <c r="B35" s="104" t="str">
        <f>'Clas. indiv D H LR11 V1 V2'!B58</f>
        <v>85 1964</v>
      </c>
      <c r="C35" s="104" t="str">
        <f>'Clas. indiv D H LR11 V1 V2'!C58</f>
        <v>DIEPPOIS Patrick</v>
      </c>
      <c r="D35" s="104" t="str">
        <f>'Clas. indiv D H LR11 V1 V2'!D58</f>
        <v>C.O. RENAULT SANDOUVILLE</v>
      </c>
      <c r="E35" s="104">
        <f>'Clas. indiv D H LR11 V1 V2'!E58</f>
        <v>1557</v>
      </c>
      <c r="F35" s="104">
        <f>'Clas. indiv D H LR11 V1 V2'!F58</f>
        <v>9</v>
      </c>
      <c r="G35" s="104">
        <f>'Clas. indiv D H LR11 V1 V2'!G58</f>
        <v>173</v>
      </c>
      <c r="H35" s="104">
        <f>'Clas. indiv D H LR11 V1 V2'!H58</f>
        <v>5</v>
      </c>
      <c r="I35" s="104">
        <f>'Clas. indiv D H LR11 V1 V2'!I58</f>
        <v>0</v>
      </c>
      <c r="J35" s="105"/>
    </row>
    <row r="36" spans="2:10" ht="15">
      <c r="B36" s="104" t="str">
        <f>'Clas. indiv D H LR11 V1 V2'!B59</f>
        <v>85 13403</v>
      </c>
      <c r="C36" s="104" t="str">
        <f>'Clas. indiv D H LR11 V1 V2'!C59</f>
        <v>DUPOST William</v>
      </c>
      <c r="D36" s="104" t="str">
        <f>'Clas. indiv D H LR11 V1 V2'!D59</f>
        <v>ASPTT ROUEN</v>
      </c>
      <c r="E36" s="104">
        <f>'Clas. indiv D H LR11 V1 V2'!E59</f>
        <v>1547</v>
      </c>
      <c r="F36" s="104">
        <f>'Clas. indiv D H LR11 V1 V2'!F59</f>
        <v>9</v>
      </c>
      <c r="G36" s="104">
        <f>'Clas. indiv D H LR11 V1 V2'!G59</f>
        <v>171.88888888888889</v>
      </c>
      <c r="H36" s="104">
        <f>'Clas. indiv D H LR11 V1 V2'!H59</f>
        <v>6</v>
      </c>
      <c r="I36" s="104">
        <f>'Clas. indiv D H LR11 V1 V2'!I59</f>
        <v>0</v>
      </c>
      <c r="J36" s="105"/>
    </row>
    <row r="37" spans="2:10" ht="15">
      <c r="B37" s="104" t="str">
        <f>'Clas. indiv D H LR11 V1 V2'!B60</f>
        <v>8 95719</v>
      </c>
      <c r="C37" s="104" t="str">
        <f>'Clas. indiv D H LR11 V1 V2'!C60</f>
        <v>LEMAIRE Claude</v>
      </c>
      <c r="D37" s="104" t="str">
        <f>'Clas. indiv D H LR11 V1 V2'!D60</f>
        <v>BOWLING CLUB LOUVIERS</v>
      </c>
      <c r="E37" s="104">
        <f>'Clas. indiv D H LR11 V1 V2'!E60</f>
        <v>1534</v>
      </c>
      <c r="F37" s="104">
        <f>'Clas. indiv D H LR11 V1 V2'!F60</f>
        <v>9</v>
      </c>
      <c r="G37" s="104">
        <f>'Clas. indiv D H LR11 V1 V2'!G60</f>
        <v>170.44444444444446</v>
      </c>
      <c r="H37" s="104">
        <f>'Clas. indiv D H LR11 V1 V2'!H60</f>
        <v>7</v>
      </c>
      <c r="I37" s="104">
        <f>'Clas. indiv D H LR11 V1 V2'!I60</f>
        <v>0</v>
      </c>
      <c r="J37" s="105"/>
    </row>
    <row r="38" spans="2:10" ht="15">
      <c r="B38" s="104" t="str">
        <f>'Clas. indiv D H LR11 V1 V2'!B61</f>
        <v>85 693</v>
      </c>
      <c r="C38" s="104" t="str">
        <f>'Clas. indiv D H LR11 V1 V2'!C61</f>
        <v>LE BAIL Gérard</v>
      </c>
      <c r="D38" s="104" t="str">
        <f>'Clas. indiv D H LR11 V1 V2'!D61</f>
        <v>DRAKKAR BOWL GRAND QUEVILLY</v>
      </c>
      <c r="E38" s="104">
        <f>'Clas. indiv D H LR11 V1 V2'!E61</f>
        <v>1512</v>
      </c>
      <c r="F38" s="104">
        <f>'Clas. indiv D H LR11 V1 V2'!F61</f>
        <v>9</v>
      </c>
      <c r="G38" s="104">
        <f>'Clas. indiv D H LR11 V1 V2'!G61</f>
        <v>168</v>
      </c>
      <c r="H38" s="104">
        <f>'Clas. indiv D H LR11 V1 V2'!H61</f>
        <v>8</v>
      </c>
      <c r="I38" s="104">
        <f>'Clas. indiv D H LR11 V1 V2'!I61</f>
        <v>0</v>
      </c>
      <c r="J38" s="105"/>
    </row>
    <row r="39" spans="2:10" ht="15">
      <c r="B39" s="104" t="str">
        <f>'Clas. indiv D H LR11 V1 V2'!B62</f>
        <v>3 8047988</v>
      </c>
      <c r="C39" s="104" t="str">
        <f>'Clas. indiv D H LR11 V1 V2'!C62</f>
        <v>LALLEMAND Michel</v>
      </c>
      <c r="D39" s="104" t="str">
        <f>'Clas. indiv D H LR11 V1 V2'!D62</f>
        <v>C.S.G. BOWLING NOTRE DAME DE GRAVENCHON</v>
      </c>
      <c r="E39" s="104">
        <f>'Clas. indiv D H LR11 V1 V2'!E62</f>
        <v>1446</v>
      </c>
      <c r="F39" s="104">
        <f>'Clas. indiv D H LR11 V1 V2'!F62</f>
        <v>9</v>
      </c>
      <c r="G39" s="104">
        <f>'Clas. indiv D H LR11 V1 V2'!G62</f>
        <v>160.66666666666666</v>
      </c>
      <c r="H39" s="104">
        <f>'Clas. indiv D H LR11 V1 V2'!H62</f>
        <v>9</v>
      </c>
      <c r="I39" s="104">
        <f>'Clas. indiv D H LR11 V1 V2'!I62</f>
        <v>0</v>
      </c>
      <c r="J39" s="105"/>
    </row>
    <row r="40" spans="2:10" ht="15">
      <c r="B40" s="104" t="str">
        <f>'Clas. indiv D H LR11 V1 V2'!B63</f>
        <v>87 51459</v>
      </c>
      <c r="C40" s="104" t="str">
        <f>'Clas. indiv D H LR11 V1 V2'!C63</f>
        <v>ESCARBASSIERE Serge</v>
      </c>
      <c r="D40" s="104" t="str">
        <f>'Clas. indiv D H LR11 V1 V2'!D63</f>
        <v>BOWLING CLUB LOUVIERS</v>
      </c>
      <c r="E40" s="104">
        <f>'Clas. indiv D H LR11 V1 V2'!E63</f>
        <v>1446</v>
      </c>
      <c r="F40" s="104">
        <f>'Clas. indiv D H LR11 V1 V2'!F63</f>
        <v>9</v>
      </c>
      <c r="G40" s="104">
        <f>'Clas. indiv D H LR11 V1 V2'!G63</f>
        <v>160.66666666666666</v>
      </c>
      <c r="H40" s="104">
        <f>'Clas. indiv D H LR11 V1 V2'!H63</f>
        <v>9</v>
      </c>
      <c r="I40" s="104">
        <f>'Clas. indiv D H LR11 V1 V2'!I63</f>
        <v>0</v>
      </c>
      <c r="J40" s="105"/>
    </row>
    <row r="41" spans="2:10" ht="15">
      <c r="B41" s="104" t="str">
        <f>'Clas. indiv D H LR11 V1 V2'!B64</f>
        <v>89 724</v>
      </c>
      <c r="C41" s="104" t="str">
        <f>'Clas. indiv D H LR11 V1 V2'!C64</f>
        <v>PELLERIN Jean-Marie</v>
      </c>
      <c r="D41" s="104" t="str">
        <f>'Clas. indiv D H LR11 V1 V2'!D64</f>
        <v>ASPTT ROUEN</v>
      </c>
      <c r="E41" s="104">
        <f>'Clas. indiv D H LR11 V1 V2'!E64</f>
        <v>1425</v>
      </c>
      <c r="F41" s="104">
        <f>'Clas. indiv D H LR11 V1 V2'!F64</f>
        <v>9</v>
      </c>
      <c r="G41" s="104">
        <f>'Clas. indiv D H LR11 V1 V2'!G64</f>
        <v>158.33333333333334</v>
      </c>
      <c r="H41" s="104">
        <f>'Clas. indiv D H LR11 V1 V2'!H64</f>
        <v>11</v>
      </c>
      <c r="I41" s="104">
        <f>'Clas. indiv D H LR11 V1 V2'!I64</f>
        <v>0</v>
      </c>
      <c r="J41" s="105"/>
    </row>
    <row r="42" spans="2:10" ht="15">
      <c r="B42" s="104"/>
      <c r="C42" s="104"/>
      <c r="D42" s="104"/>
      <c r="E42" s="104"/>
      <c r="F42" s="104"/>
      <c r="G42" s="104"/>
      <c r="H42" s="104"/>
      <c r="I42" s="104"/>
      <c r="J42" s="105"/>
    </row>
    <row r="43" spans="2:9" ht="15">
      <c r="B43" s="103"/>
      <c r="C43" s="103"/>
      <c r="D43" s="103"/>
      <c r="E43" s="103"/>
      <c r="F43" s="103"/>
      <c r="G43" s="103"/>
      <c r="H43" s="103"/>
      <c r="I43" s="103"/>
    </row>
    <row r="44" spans="2:9" ht="15">
      <c r="B44" s="103"/>
      <c r="C44" s="103"/>
      <c r="D44" s="103"/>
      <c r="E44" s="103"/>
      <c r="F44" s="103"/>
      <c r="G44" s="103"/>
      <c r="H44" s="103"/>
      <c r="I44" s="103"/>
    </row>
    <row r="45" spans="2:9" ht="15">
      <c r="B45" s="103"/>
      <c r="C45" s="103"/>
      <c r="D45" s="103"/>
      <c r="E45" s="103"/>
      <c r="F45" s="103"/>
      <c r="G45" s="103"/>
      <c r="H45" s="103"/>
      <c r="I45" s="103"/>
    </row>
    <row r="46" spans="2:9" ht="15">
      <c r="B46" s="103"/>
      <c r="C46" s="103"/>
      <c r="D46" s="103"/>
      <c r="E46" s="103"/>
      <c r="F46" s="103"/>
      <c r="G46" s="103"/>
      <c r="H46" s="103"/>
      <c r="I46" s="103"/>
    </row>
    <row r="47" spans="2:9" ht="15">
      <c r="B47" s="103"/>
      <c r="C47" s="103"/>
      <c r="D47" s="103"/>
      <c r="E47" s="103"/>
      <c r="F47" s="103"/>
      <c r="G47" s="103"/>
      <c r="H47" s="103"/>
      <c r="I47" s="103"/>
    </row>
    <row r="48" spans="2:9" ht="15">
      <c r="B48" s="103"/>
      <c r="C48" s="103"/>
      <c r="D48" s="103"/>
      <c r="E48" s="103"/>
      <c r="F48" s="103"/>
      <c r="G48" s="103"/>
      <c r="H48" s="103"/>
      <c r="I48" s="103"/>
    </row>
    <row r="49" spans="2:9" ht="15">
      <c r="B49" s="103"/>
      <c r="C49" s="103"/>
      <c r="D49" s="103"/>
      <c r="E49" s="103"/>
      <c r="F49" s="103"/>
      <c r="G49" s="103"/>
      <c r="H49" s="103"/>
      <c r="I49" s="103"/>
    </row>
    <row r="50" spans="2:9" ht="15">
      <c r="B50" s="103"/>
      <c r="C50" s="103"/>
      <c r="D50" s="103"/>
      <c r="E50" s="103"/>
      <c r="F50" s="103"/>
      <c r="G50" s="103"/>
      <c r="H50" s="103"/>
      <c r="I50" s="103"/>
    </row>
    <row r="51" spans="2:9" ht="15">
      <c r="B51" s="103"/>
      <c r="C51" s="103"/>
      <c r="D51" s="103"/>
      <c r="E51" s="103"/>
      <c r="F51" s="103"/>
      <c r="G51" s="103"/>
      <c r="H51" s="103"/>
      <c r="I51" s="103"/>
    </row>
    <row r="52" spans="2:9" ht="15">
      <c r="B52" s="103"/>
      <c r="C52" s="103"/>
      <c r="D52" s="103"/>
      <c r="E52" s="103"/>
      <c r="F52" s="103"/>
      <c r="G52" s="103"/>
      <c r="H52" s="103"/>
      <c r="I52" s="103"/>
    </row>
    <row r="53" spans="2:9" ht="15">
      <c r="B53" s="103"/>
      <c r="C53" s="103"/>
      <c r="D53" s="103"/>
      <c r="E53" s="103"/>
      <c r="F53" s="103"/>
      <c r="G53" s="103"/>
      <c r="H53" s="103"/>
      <c r="I53" s="103"/>
    </row>
    <row r="54" spans="2:9" ht="15">
      <c r="B54" s="103"/>
      <c r="C54" s="103"/>
      <c r="D54" s="103"/>
      <c r="E54" s="103"/>
      <c r="F54" s="103"/>
      <c r="G54" s="103"/>
      <c r="H54" s="103"/>
      <c r="I54" s="1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ALBERT James</cp:lastModifiedBy>
  <cp:lastPrinted>2015-09-14T17:18:20Z</cp:lastPrinted>
  <dcterms:created xsi:type="dcterms:W3CDTF">2014-03-22T10:02:09Z</dcterms:created>
  <dcterms:modified xsi:type="dcterms:W3CDTF">2015-09-17T06:07:26Z</dcterms:modified>
  <cp:category/>
  <cp:version/>
  <cp:contentType/>
  <cp:contentStatus/>
</cp:coreProperties>
</file>