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8615" windowHeight="6855" activeTab="1"/>
  </bookViews>
  <sheets>
    <sheet name="Base" sheetId="1" r:id="rId1"/>
    <sheet name="Saisie V3 27 &amp; 76" sheetId="2" r:id="rId2"/>
    <sheet name="Clas. individuel V3 27 &amp; 76" sheetId="3" r:id="rId3"/>
  </sheets>
  <calcPr calcId="145621"/>
</workbook>
</file>

<file path=xl/calcChain.xml><?xml version="1.0" encoding="utf-8"?>
<calcChain xmlns="http://schemas.openxmlformats.org/spreadsheetml/2006/main">
  <c r="J24" i="3" l="1"/>
  <c r="J19" i="3"/>
  <c r="J20" i="3"/>
  <c r="J16" i="3"/>
  <c r="D36" i="2"/>
  <c r="E36" i="3" s="1"/>
  <c r="D36" i="3"/>
  <c r="D35" i="3"/>
  <c r="D34" i="3"/>
  <c r="D33" i="3"/>
  <c r="B33" i="3"/>
  <c r="B34" i="3" s="1"/>
  <c r="B35" i="3" s="1"/>
  <c r="B36" i="3" s="1"/>
  <c r="D32" i="3"/>
  <c r="D23" i="3"/>
  <c r="D21" i="3"/>
  <c r="D11" i="3"/>
  <c r="D25" i="3"/>
  <c r="D17" i="3"/>
  <c r="D26" i="3"/>
  <c r="D22" i="3"/>
  <c r="D15" i="3"/>
  <c r="D14" i="3"/>
  <c r="D13" i="3"/>
  <c r="D18" i="3"/>
  <c r="D24" i="3"/>
  <c r="D20" i="3"/>
  <c r="D19" i="3"/>
  <c r="D16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D12" i="3"/>
  <c r="S36" i="2"/>
  <c r="G36" i="3" s="1"/>
  <c r="R36" i="2"/>
  <c r="Q36" i="2"/>
  <c r="M36" i="2"/>
  <c r="I36" i="2"/>
  <c r="E36" i="2"/>
  <c r="B36" i="2"/>
  <c r="C36" i="3" s="1"/>
  <c r="S35" i="2"/>
  <c r="G35" i="3" s="1"/>
  <c r="R35" i="2"/>
  <c r="F35" i="3" s="1"/>
  <c r="Q35" i="2"/>
  <c r="M35" i="2"/>
  <c r="I35" i="2"/>
  <c r="E35" i="2"/>
  <c r="U35" i="2" s="1"/>
  <c r="I35" i="3" s="1"/>
  <c r="D35" i="2"/>
  <c r="E35" i="3" s="1"/>
  <c r="B35" i="2"/>
  <c r="C35" i="3" s="1"/>
  <c r="S34" i="2"/>
  <c r="G34" i="3" s="1"/>
  <c r="R34" i="2"/>
  <c r="Q34" i="2"/>
  <c r="M34" i="2"/>
  <c r="I34" i="2"/>
  <c r="E34" i="2"/>
  <c r="D34" i="2"/>
  <c r="E34" i="3" s="1"/>
  <c r="B34" i="2"/>
  <c r="C34" i="3" s="1"/>
  <c r="S33" i="2"/>
  <c r="G33" i="3" s="1"/>
  <c r="R33" i="2"/>
  <c r="F33" i="3" s="1"/>
  <c r="Q33" i="2"/>
  <c r="M33" i="2"/>
  <c r="I33" i="2"/>
  <c r="E33" i="2"/>
  <c r="D33" i="2"/>
  <c r="E33" i="3" s="1"/>
  <c r="B33" i="2"/>
  <c r="C33" i="3" s="1"/>
  <c r="S32" i="2"/>
  <c r="G32" i="3" s="1"/>
  <c r="R32" i="2"/>
  <c r="Q32" i="2"/>
  <c r="M32" i="2"/>
  <c r="I32" i="2"/>
  <c r="E32" i="2"/>
  <c r="D32" i="2"/>
  <c r="E32" i="3" s="1"/>
  <c r="B32" i="2"/>
  <c r="C32" i="3" s="1"/>
  <c r="A32" i="2"/>
  <c r="A33" i="2" s="1"/>
  <c r="A34" i="2" s="1"/>
  <c r="A35" i="2" s="1"/>
  <c r="A36" i="2" s="1"/>
  <c r="S26" i="2"/>
  <c r="G23" i="3" s="1"/>
  <c r="R26" i="2"/>
  <c r="Q26" i="2"/>
  <c r="M26" i="2"/>
  <c r="I26" i="2"/>
  <c r="E26" i="2"/>
  <c r="D26" i="2"/>
  <c r="E23" i="3" s="1"/>
  <c r="B26" i="2"/>
  <c r="C23" i="3" s="1"/>
  <c r="S25" i="2"/>
  <c r="G21" i="3" s="1"/>
  <c r="R25" i="2"/>
  <c r="F21" i="3" s="1"/>
  <c r="Q25" i="2"/>
  <c r="M25" i="2"/>
  <c r="I25" i="2"/>
  <c r="E25" i="2"/>
  <c r="D25" i="2"/>
  <c r="E21" i="3" s="1"/>
  <c r="B25" i="2"/>
  <c r="C21" i="3" s="1"/>
  <c r="S24" i="2"/>
  <c r="G11" i="3" s="1"/>
  <c r="R24" i="2"/>
  <c r="Q24" i="2"/>
  <c r="M24" i="2"/>
  <c r="I24" i="2"/>
  <c r="E24" i="2"/>
  <c r="D24" i="2"/>
  <c r="E11" i="3" s="1"/>
  <c r="B24" i="2"/>
  <c r="C11" i="3" s="1"/>
  <c r="S23" i="2"/>
  <c r="G25" i="3" s="1"/>
  <c r="R23" i="2"/>
  <c r="F25" i="3" s="1"/>
  <c r="Q23" i="2"/>
  <c r="M23" i="2"/>
  <c r="I23" i="2"/>
  <c r="E23" i="2"/>
  <c r="D23" i="2"/>
  <c r="E25" i="3" s="1"/>
  <c r="B23" i="2"/>
  <c r="C25" i="3" s="1"/>
  <c r="S22" i="2"/>
  <c r="G17" i="3" s="1"/>
  <c r="R22" i="2"/>
  <c r="Q22" i="2"/>
  <c r="M22" i="2"/>
  <c r="I22" i="2"/>
  <c r="E22" i="2"/>
  <c r="D22" i="2"/>
  <c r="E17" i="3" s="1"/>
  <c r="B22" i="2"/>
  <c r="C17" i="3" s="1"/>
  <c r="S21" i="2"/>
  <c r="G26" i="3" s="1"/>
  <c r="R21" i="2"/>
  <c r="F26" i="3" s="1"/>
  <c r="Q21" i="2"/>
  <c r="M21" i="2"/>
  <c r="I21" i="2"/>
  <c r="E21" i="2"/>
  <c r="D21" i="2"/>
  <c r="E26" i="3" s="1"/>
  <c r="B21" i="2"/>
  <c r="C26" i="3" s="1"/>
  <c r="S20" i="2"/>
  <c r="G22" i="3" s="1"/>
  <c r="R20" i="2"/>
  <c r="Q20" i="2"/>
  <c r="M20" i="2"/>
  <c r="I20" i="2"/>
  <c r="E20" i="2"/>
  <c r="D20" i="2"/>
  <c r="E22" i="3" s="1"/>
  <c r="B20" i="2"/>
  <c r="C22" i="3" s="1"/>
  <c r="S19" i="2"/>
  <c r="G15" i="3" s="1"/>
  <c r="R19" i="2"/>
  <c r="F15" i="3" s="1"/>
  <c r="Q19" i="2"/>
  <c r="M19" i="2"/>
  <c r="I19" i="2"/>
  <c r="E19" i="2"/>
  <c r="B19" i="2"/>
  <c r="C15" i="3" s="1"/>
  <c r="S18" i="2"/>
  <c r="G14" i="3" s="1"/>
  <c r="R18" i="2"/>
  <c r="T18" i="2" s="1"/>
  <c r="H14" i="3" s="1"/>
  <c r="Q18" i="2"/>
  <c r="M18" i="2"/>
  <c r="I18" i="2"/>
  <c r="E18" i="2"/>
  <c r="D18" i="2"/>
  <c r="E14" i="3" s="1"/>
  <c r="B18" i="2"/>
  <c r="C14" i="3" s="1"/>
  <c r="S17" i="2"/>
  <c r="G13" i="3" s="1"/>
  <c r="R17" i="2"/>
  <c r="F13" i="3" s="1"/>
  <c r="Q17" i="2"/>
  <c r="M17" i="2"/>
  <c r="I17" i="2"/>
  <c r="E17" i="2"/>
  <c r="D17" i="2"/>
  <c r="E13" i="3" s="1"/>
  <c r="B17" i="2"/>
  <c r="C13" i="3" s="1"/>
  <c r="S16" i="2"/>
  <c r="G18" i="3" s="1"/>
  <c r="R16" i="2"/>
  <c r="T16" i="2" s="1"/>
  <c r="H18" i="3" s="1"/>
  <c r="Q16" i="2"/>
  <c r="M16" i="2"/>
  <c r="I16" i="2"/>
  <c r="E16" i="2"/>
  <c r="U16" i="2" s="1"/>
  <c r="I18" i="3" s="1"/>
  <c r="D16" i="2"/>
  <c r="E18" i="3" s="1"/>
  <c r="B16" i="2"/>
  <c r="C18" i="3" s="1"/>
  <c r="S15" i="2"/>
  <c r="G24" i="3" s="1"/>
  <c r="R15" i="2"/>
  <c r="F24" i="3" s="1"/>
  <c r="Q15" i="2"/>
  <c r="M15" i="2"/>
  <c r="I15" i="2"/>
  <c r="E15" i="2"/>
  <c r="U15" i="2" s="1"/>
  <c r="I24" i="3" s="1"/>
  <c r="D15" i="2"/>
  <c r="E24" i="3" s="1"/>
  <c r="B15" i="2"/>
  <c r="C24" i="3" s="1"/>
  <c r="S14" i="2"/>
  <c r="G12" i="3" s="1"/>
  <c r="R14" i="2"/>
  <c r="F12" i="3" s="1"/>
  <c r="Q14" i="2"/>
  <c r="M14" i="2"/>
  <c r="I14" i="2"/>
  <c r="E14" i="2"/>
  <c r="D14" i="2"/>
  <c r="E12" i="3" s="1"/>
  <c r="B14" i="2"/>
  <c r="C12" i="3" s="1"/>
  <c r="S13" i="2"/>
  <c r="G20" i="3" s="1"/>
  <c r="R13" i="2"/>
  <c r="Q13" i="2"/>
  <c r="M13" i="2"/>
  <c r="I13" i="2"/>
  <c r="E13" i="2"/>
  <c r="D13" i="2"/>
  <c r="E20" i="3" s="1"/>
  <c r="B13" i="2"/>
  <c r="C20" i="3" s="1"/>
  <c r="S12" i="2"/>
  <c r="G19" i="3" s="1"/>
  <c r="R12" i="2"/>
  <c r="F19" i="3" s="1"/>
  <c r="Q12" i="2"/>
  <c r="M12" i="2"/>
  <c r="I12" i="2"/>
  <c r="E12" i="2"/>
  <c r="D12" i="2"/>
  <c r="E19" i="3" s="1"/>
  <c r="B12" i="2"/>
  <c r="C19" i="3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S11" i="2"/>
  <c r="G16" i="3" s="1"/>
  <c r="R11" i="2"/>
  <c r="Q11" i="2"/>
  <c r="M11" i="2"/>
  <c r="I11" i="2"/>
  <c r="E11" i="2"/>
  <c r="D11" i="2"/>
  <c r="E16" i="3" s="1"/>
  <c r="B11" i="2"/>
  <c r="C16" i="3" s="1"/>
  <c r="U13" i="2" l="1"/>
  <c r="I20" i="3" s="1"/>
  <c r="U32" i="2"/>
  <c r="I32" i="3" s="1"/>
  <c r="U34" i="2"/>
  <c r="I34" i="3" s="1"/>
  <c r="T22" i="2"/>
  <c r="H17" i="3" s="1"/>
  <c r="T24" i="2"/>
  <c r="H11" i="3" s="1"/>
  <c r="U36" i="2"/>
  <c r="I36" i="3" s="1"/>
  <c r="T20" i="2"/>
  <c r="H22" i="3" s="1"/>
  <c r="T26" i="2"/>
  <c r="H23" i="3" s="1"/>
  <c r="E15" i="3"/>
  <c r="U11" i="2"/>
  <c r="I16" i="3" s="1"/>
  <c r="T11" i="2"/>
  <c r="H16" i="3" s="1"/>
  <c r="U12" i="2"/>
  <c r="I19" i="3" s="1"/>
  <c r="T13" i="2"/>
  <c r="H20" i="3" s="1"/>
  <c r="U14" i="2"/>
  <c r="I12" i="3" s="1"/>
  <c r="T15" i="2"/>
  <c r="H24" i="3" s="1"/>
  <c r="T17" i="2"/>
  <c r="H13" i="3" s="1"/>
  <c r="U18" i="2"/>
  <c r="I14" i="3" s="1"/>
  <c r="T19" i="2"/>
  <c r="H15" i="3" s="1"/>
  <c r="U20" i="2"/>
  <c r="I22" i="3" s="1"/>
  <c r="T21" i="2"/>
  <c r="H26" i="3" s="1"/>
  <c r="U22" i="2"/>
  <c r="I17" i="3" s="1"/>
  <c r="T23" i="2"/>
  <c r="H25" i="3" s="1"/>
  <c r="U24" i="2"/>
  <c r="I11" i="3" s="1"/>
  <c r="T25" i="2"/>
  <c r="H21" i="3" s="1"/>
  <c r="U26" i="2"/>
  <c r="I23" i="3" s="1"/>
  <c r="T32" i="2"/>
  <c r="H32" i="3" s="1"/>
  <c r="U33" i="2"/>
  <c r="I33" i="3" s="1"/>
  <c r="T34" i="2"/>
  <c r="H34" i="3" s="1"/>
  <c r="T36" i="2"/>
  <c r="H36" i="3" s="1"/>
  <c r="F16" i="3"/>
  <c r="F20" i="3"/>
  <c r="F18" i="3"/>
  <c r="F14" i="3"/>
  <c r="F22" i="3"/>
  <c r="F17" i="3"/>
  <c r="F11" i="3"/>
  <c r="F23" i="3"/>
  <c r="F32" i="3"/>
  <c r="F34" i="3"/>
  <c r="F36" i="3"/>
  <c r="T12" i="2"/>
  <c r="H19" i="3" s="1"/>
  <c r="T14" i="2"/>
  <c r="H12" i="3" s="1"/>
  <c r="U17" i="2"/>
  <c r="I13" i="3" s="1"/>
  <c r="U19" i="2"/>
  <c r="I15" i="3" s="1"/>
  <c r="U21" i="2"/>
  <c r="I26" i="3" s="1"/>
  <c r="U23" i="2"/>
  <c r="I25" i="3" s="1"/>
  <c r="U25" i="2"/>
  <c r="I21" i="3" s="1"/>
  <c r="J21" i="3" s="1"/>
  <c r="T33" i="2"/>
  <c r="H33" i="3" s="1"/>
  <c r="T35" i="2"/>
  <c r="H35" i="3" s="1"/>
  <c r="J13" i="3" l="1"/>
  <c r="J23" i="3"/>
  <c r="J11" i="3"/>
  <c r="J17" i="3"/>
  <c r="J22" i="3"/>
  <c r="J14" i="3"/>
  <c r="J26" i="3"/>
  <c r="J25" i="3"/>
  <c r="J15" i="3"/>
  <c r="J12" i="3"/>
  <c r="J18" i="3"/>
  <c r="J35" i="3"/>
  <c r="J33" i="3"/>
  <c r="J32" i="3"/>
  <c r="J36" i="3"/>
  <c r="J34" i="3"/>
</calcChain>
</file>

<file path=xl/sharedStrings.xml><?xml version="1.0" encoding="utf-8"?>
<sst xmlns="http://schemas.openxmlformats.org/spreadsheetml/2006/main" count="628" uniqueCount="245">
  <si>
    <t>Nom et Prénom</t>
  </si>
  <si>
    <t>Lic_Norm</t>
  </si>
  <si>
    <t>S</t>
  </si>
  <si>
    <t>Cat</t>
  </si>
  <si>
    <t>B. V3</t>
  </si>
  <si>
    <t>T/L</t>
  </si>
  <si>
    <t>Moy</t>
  </si>
  <si>
    <t>Hand 70%</t>
  </si>
  <si>
    <t>Club</t>
  </si>
  <si>
    <t>JEANNE DIT FOUQUE Christian</t>
  </si>
  <si>
    <t>95 80206</t>
  </si>
  <si>
    <t>H</t>
  </si>
  <si>
    <t>V3</t>
  </si>
  <si>
    <t>M</t>
  </si>
  <si>
    <t>189</t>
  </si>
  <si>
    <t>ASPTT ROUEN</t>
  </si>
  <si>
    <t>PENET Yvonne</t>
  </si>
  <si>
    <t>94 73520</t>
  </si>
  <si>
    <t>F</t>
  </si>
  <si>
    <t>154</t>
  </si>
  <si>
    <t>BEAUJOUAN Jean</t>
  </si>
  <si>
    <t>95 11556</t>
  </si>
  <si>
    <t>151</t>
  </si>
  <si>
    <t>BELVEDERE DIEPPE BOWLING CLUB</t>
  </si>
  <si>
    <t>MARGERIN Daniel</t>
  </si>
  <si>
    <t>50 60781</t>
  </si>
  <si>
    <t>165</t>
  </si>
  <si>
    <t>ZOONEKYND Albert</t>
  </si>
  <si>
    <t>0 60306</t>
  </si>
  <si>
    <t>BARTHE Daniel</t>
  </si>
  <si>
    <t>13 105314</t>
  </si>
  <si>
    <t>147</t>
  </si>
  <si>
    <t>BOWLING CLUB AERO EVREUX</t>
  </si>
  <si>
    <t>BERTHELOT Jean-Paul</t>
  </si>
  <si>
    <t>12 103141</t>
  </si>
  <si>
    <t>BIDAULT Daniel</t>
  </si>
  <si>
    <t>13 105316</t>
  </si>
  <si>
    <t>CIOFOLO Michel</t>
  </si>
  <si>
    <t>9 97831</t>
  </si>
  <si>
    <t>149</t>
  </si>
  <si>
    <t>FERET Michel</t>
  </si>
  <si>
    <t>2 63894</t>
  </si>
  <si>
    <t>173</t>
  </si>
  <si>
    <t>HOMBOURGER Thérèse</t>
  </si>
  <si>
    <t>98 40908</t>
  </si>
  <si>
    <t>133</t>
  </si>
  <si>
    <t>LASNIER Jacques</t>
  </si>
  <si>
    <t>15 108123</t>
  </si>
  <si>
    <t>150</t>
  </si>
  <si>
    <t>MENNESSON Patrice</t>
  </si>
  <si>
    <t>87 51225</t>
  </si>
  <si>
    <t>162</t>
  </si>
  <si>
    <t>PORQUEZ Thérèse</t>
  </si>
  <si>
    <t>13 105320</t>
  </si>
  <si>
    <t>137</t>
  </si>
  <si>
    <t>TESSIER Philippe</t>
  </si>
  <si>
    <t>14 106592</t>
  </si>
  <si>
    <t>AFFAGARD Alain</t>
  </si>
  <si>
    <t>11 101339</t>
  </si>
  <si>
    <t>159</t>
  </si>
  <si>
    <t>BOWLING CLUB DU LAC DE CANIEL</t>
  </si>
  <si>
    <t>BUQUET Claude</t>
  </si>
  <si>
    <t>89 58122</t>
  </si>
  <si>
    <t>161</t>
  </si>
  <si>
    <t>BUQUET Didier</t>
  </si>
  <si>
    <t>11 101338</t>
  </si>
  <si>
    <t>169</t>
  </si>
  <si>
    <t>CAHARD Catherine</t>
  </si>
  <si>
    <t>3 64910</t>
  </si>
  <si>
    <t>174</t>
  </si>
  <si>
    <t>FOLLIN Arlette</t>
  </si>
  <si>
    <t>12 103149</t>
  </si>
  <si>
    <t>FOLLIN Serge</t>
  </si>
  <si>
    <t>12 103150</t>
  </si>
  <si>
    <t>LEFEBVRE Nelly</t>
  </si>
  <si>
    <t>8 95436</t>
  </si>
  <si>
    <t>MURZYN Alfred</t>
  </si>
  <si>
    <t>5 88976</t>
  </si>
  <si>
    <t>ALBERT James</t>
  </si>
  <si>
    <t>98 40904</t>
  </si>
  <si>
    <t>BOWLING CLUB LOUVIERS</t>
  </si>
  <si>
    <t>LECOMPTE Dominique</t>
  </si>
  <si>
    <t>13 104466</t>
  </si>
  <si>
    <t>MOLINAS Christian</t>
  </si>
  <si>
    <t>89 58530</t>
  </si>
  <si>
    <t>AUBER Marcel</t>
  </si>
  <si>
    <t>11 101668</t>
  </si>
  <si>
    <t>BOWLING CLUB ROUEN LE DRAGON</t>
  </si>
  <si>
    <t>BOUTARD Lionel</t>
  </si>
  <si>
    <t>90 61039</t>
  </si>
  <si>
    <t>160</t>
  </si>
  <si>
    <t>BUQUET Pierre</t>
  </si>
  <si>
    <t>7 93511</t>
  </si>
  <si>
    <t>163</t>
  </si>
  <si>
    <t>COTELLE Jean-Paul</t>
  </si>
  <si>
    <t>50 61715</t>
  </si>
  <si>
    <t>DESAIX Jean-Claude</t>
  </si>
  <si>
    <t>85 1018</t>
  </si>
  <si>
    <t>164</t>
  </si>
  <si>
    <t>DI CAMILLO Camillo</t>
  </si>
  <si>
    <t>85 11768</t>
  </si>
  <si>
    <t>157</t>
  </si>
  <si>
    <t>HINGREZ Michel</t>
  </si>
  <si>
    <t>94 4337</t>
  </si>
  <si>
    <t>172</t>
  </si>
  <si>
    <t>LOZIAK Jean-Paul</t>
  </si>
  <si>
    <t>85 750</t>
  </si>
  <si>
    <t>ORTUZAR José</t>
  </si>
  <si>
    <t>85 798</t>
  </si>
  <si>
    <t>PHAM-VAN Josiane</t>
  </si>
  <si>
    <t>85 19732</t>
  </si>
  <si>
    <t>145</t>
  </si>
  <si>
    <t>PREAUX Pierre</t>
  </si>
  <si>
    <t>1 62304</t>
  </si>
  <si>
    <t>168</t>
  </si>
  <si>
    <t>SISUNG Christian</t>
  </si>
  <si>
    <t>87 53407</t>
  </si>
  <si>
    <t>TOUCHE Annick</t>
  </si>
  <si>
    <t>5 90110</t>
  </si>
  <si>
    <t>141</t>
  </si>
  <si>
    <t>BAUDU Lionel</t>
  </si>
  <si>
    <t>85 17965</t>
  </si>
  <si>
    <t>183</t>
  </si>
  <si>
    <t>BOWLING CLUB TRIANGLE D'OR</t>
  </si>
  <si>
    <t>BENARD Jean</t>
  </si>
  <si>
    <t>6 91514</t>
  </si>
  <si>
    <t>BOURLET Michel</t>
  </si>
  <si>
    <t>89 59436</t>
  </si>
  <si>
    <t>COLLIN Jean-Pierre</t>
  </si>
  <si>
    <t>94 73509</t>
  </si>
  <si>
    <t>177</t>
  </si>
  <si>
    <t>COQUET André</t>
  </si>
  <si>
    <t>6 91515</t>
  </si>
  <si>
    <t>DEVERRE Evelyne</t>
  </si>
  <si>
    <t>89 59462</t>
  </si>
  <si>
    <t>139</t>
  </si>
  <si>
    <t>LE BAIL Jacques</t>
  </si>
  <si>
    <t>94 73516</t>
  </si>
  <si>
    <t>LEFRANCOIS Jean</t>
  </si>
  <si>
    <t>90 60910</t>
  </si>
  <si>
    <t>LEROUGE Philippe</t>
  </si>
  <si>
    <t>94 73517</t>
  </si>
  <si>
    <t>LEROUX Paulette</t>
  </si>
  <si>
    <t>0 60308</t>
  </si>
  <si>
    <t>LUCAS Claude</t>
  </si>
  <si>
    <t>50 60117</t>
  </si>
  <si>
    <t>176</t>
  </si>
  <si>
    <t>NILHO Jean-Claude</t>
  </si>
  <si>
    <t>85 403</t>
  </si>
  <si>
    <t>OZENNE Jean-Claude</t>
  </si>
  <si>
    <t>94 75845</t>
  </si>
  <si>
    <t>PATISSIER Alain</t>
  </si>
  <si>
    <t>85 45757</t>
  </si>
  <si>
    <t>PETIT Jean-Louis</t>
  </si>
  <si>
    <t>92 67064</t>
  </si>
  <si>
    <t>PIETTE Michel</t>
  </si>
  <si>
    <t>6 92521</t>
  </si>
  <si>
    <t>ROGER Gérard</t>
  </si>
  <si>
    <t>6 91516</t>
  </si>
  <si>
    <t>TOUTAIN Jean-Marc</t>
  </si>
  <si>
    <t>14 106599</t>
  </si>
  <si>
    <t>TRAORE Dobal</t>
  </si>
  <si>
    <t>50 60528</t>
  </si>
  <si>
    <t>GUERIN Jacques</t>
  </si>
  <si>
    <t>87 53400</t>
  </si>
  <si>
    <t>142</t>
  </si>
  <si>
    <t>C.O. RENAULT SANDOUVILLE</t>
  </si>
  <si>
    <t>RIBET Joelle</t>
  </si>
  <si>
    <t>98 60367</t>
  </si>
  <si>
    <t>CHAROUPIS Isabelle</t>
  </si>
  <si>
    <t>8 95203</t>
  </si>
  <si>
    <t>138</t>
  </si>
  <si>
    <t>C.S.G. BOWLING NOTRE DAME DE GRAVENCHON</t>
  </si>
  <si>
    <t>JOURDAIN Daniel</t>
  </si>
  <si>
    <t>5 88693</t>
  </si>
  <si>
    <t>152</t>
  </si>
  <si>
    <t>RENIOU Nelly</t>
  </si>
  <si>
    <t>5 88429</t>
  </si>
  <si>
    <t>ROBERT Philippe</t>
  </si>
  <si>
    <t>5 88427</t>
  </si>
  <si>
    <t>170</t>
  </si>
  <si>
    <t>LENORMAND Daniel</t>
  </si>
  <si>
    <t>12 103613</t>
  </si>
  <si>
    <t>134</t>
  </si>
  <si>
    <t>CHORUS BOWLING CLUB</t>
  </si>
  <si>
    <t>MURGADO Bernard</t>
  </si>
  <si>
    <t>3 64907</t>
  </si>
  <si>
    <t>167</t>
  </si>
  <si>
    <t>ROGER Gilbert</t>
  </si>
  <si>
    <t>4 87095</t>
  </si>
  <si>
    <t>THIOLLENT Arlette</t>
  </si>
  <si>
    <t>3 64918</t>
  </si>
  <si>
    <t>THIOLLENT Jacques</t>
  </si>
  <si>
    <t>3 64888</t>
  </si>
  <si>
    <t>AUBERT Gérard</t>
  </si>
  <si>
    <t>3 64830</t>
  </si>
  <si>
    <t>DRAKKAR BOWL GRAND QUEVILLY</t>
  </si>
  <si>
    <t>DANIO Jacques</t>
  </si>
  <si>
    <t>85 15715</t>
  </si>
  <si>
    <t>DUPREY Daniel</t>
  </si>
  <si>
    <t>85 15721</t>
  </si>
  <si>
    <t>REITEL Jean-Jacques</t>
  </si>
  <si>
    <t>85 15748</t>
  </si>
  <si>
    <t>178</t>
  </si>
  <si>
    <t>VANDAMME Jacky</t>
  </si>
  <si>
    <t>4 87456</t>
  </si>
  <si>
    <t>CHEVALIER Pierre</t>
  </si>
  <si>
    <t>3 64922</t>
  </si>
  <si>
    <t>LES TITANS ROUEN</t>
  </si>
  <si>
    <t>CHAMPIONNAT VÉTÉRANS DAMES &amp; HOMMES LRHN (11)</t>
  </si>
  <si>
    <t>PHASE RÉGIONALE</t>
  </si>
  <si>
    <t>13 SEPTEMBRE 2015</t>
  </si>
  <si>
    <t>BOWLING YVETÔT</t>
  </si>
  <si>
    <t>HOMMES V3</t>
  </si>
  <si>
    <t>CLASSEMENT INDIVIDUEL</t>
  </si>
  <si>
    <t>Qualifiés régionaux</t>
  </si>
  <si>
    <t>HOMMES  V3</t>
  </si>
  <si>
    <t>SAISIES</t>
  </si>
  <si>
    <t>N° licence</t>
  </si>
  <si>
    <t>Noms  prénoms</t>
  </si>
  <si>
    <t>Clubs</t>
  </si>
  <si>
    <t xml:space="preserve"> Scraht</t>
  </si>
  <si>
    <t>NB-Lig</t>
  </si>
  <si>
    <t>Moyenne</t>
  </si>
  <si>
    <t>Scraht + B.</t>
  </si>
  <si>
    <t>Rangt</t>
  </si>
  <si>
    <t>N° Licence</t>
  </si>
  <si>
    <t>Nom    Prénom</t>
  </si>
  <si>
    <t>B.</t>
  </si>
  <si>
    <t>L1</t>
  </si>
  <si>
    <t>L2</t>
  </si>
  <si>
    <t>L3</t>
  </si>
  <si>
    <t>S To.</t>
  </si>
  <si>
    <t>L4</t>
  </si>
  <si>
    <t>L5</t>
  </si>
  <si>
    <t>L6</t>
  </si>
  <si>
    <t>L7</t>
  </si>
  <si>
    <t>L8</t>
  </si>
  <si>
    <t>L9</t>
  </si>
  <si>
    <t>T. Gén</t>
  </si>
  <si>
    <t>N.L.</t>
  </si>
  <si>
    <t>T. Gén+ B.</t>
  </si>
  <si>
    <t>DAMES V3</t>
  </si>
  <si>
    <t>DAMES  V3</t>
  </si>
  <si>
    <t>BOWLING CLUB LAC DE CANIEL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</si>
</sst>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6" x14ac:knownFonts="1">
    <font>
      <sz val="11"/>
      <color rgb="FF000000"/>
      <name val="Times New Roman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FF0000"/>
      <name val="Calibri"/>
    </font>
    <font>
      <b/>
      <sz val="10"/>
      <color rgb="FFFF0000"/>
      <name val="Calibri"/>
    </font>
    <font>
      <b/>
      <sz val="12"/>
      <name val="Times New Roman"/>
    </font>
    <font>
      <b/>
      <sz val="16"/>
      <name val="Times New Roman"/>
    </font>
    <font>
      <sz val="12"/>
      <name val="Times New Roman"/>
    </font>
    <font>
      <b/>
      <i/>
      <sz val="12"/>
      <name val="Times New Roman"/>
    </font>
    <font>
      <b/>
      <sz val="14"/>
      <color rgb="FF0000FF"/>
      <name val="Times New Roman"/>
    </font>
    <font>
      <sz val="10"/>
      <color rgb="FF000000"/>
      <name val="Times New Roman"/>
    </font>
    <font>
      <i/>
      <u/>
      <sz val="12"/>
      <name val="Times New Roman"/>
    </font>
    <font>
      <b/>
      <sz val="12"/>
      <color rgb="FF0000FF"/>
      <name val="Times New Roman"/>
    </font>
    <font>
      <sz val="10"/>
      <color rgb="FFFF0000"/>
      <name val="Times New Roman"/>
    </font>
    <font>
      <b/>
      <u/>
      <sz val="12"/>
      <name val="Times New Roman"/>
    </font>
    <font>
      <b/>
      <sz val="10"/>
      <color rgb="FFFF0000"/>
      <name val="Times New Roman"/>
    </font>
    <font>
      <i/>
      <u/>
      <sz val="12"/>
      <color rgb="FF333333"/>
      <name val="Times New Roman"/>
    </font>
    <font>
      <sz val="10"/>
      <name val="Times New Roman"/>
    </font>
    <font>
      <sz val="10"/>
      <color rgb="FF333333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14"/>
      <color rgb="FFFF0000"/>
      <name val="Times New Roman"/>
    </font>
    <font>
      <b/>
      <i/>
      <u/>
      <sz val="14"/>
      <color rgb="FFFF0000"/>
      <name val="Times New Roman"/>
    </font>
    <font>
      <b/>
      <i/>
      <u/>
      <sz val="14"/>
      <color rgb="FFFF0000"/>
      <name val="Times New Roman"/>
    </font>
    <font>
      <sz val="10"/>
      <color rgb="FF0000FF"/>
      <name val="Times New Roman"/>
    </font>
    <font>
      <b/>
      <i/>
      <u/>
      <sz val="14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00FFFF"/>
        <bgColor rgb="FF00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1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3" xfId="0" applyFont="1" applyBorder="1"/>
    <xf numFmtId="0" fontId="19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0" fillId="0" borderId="0" xfId="0" applyFont="1"/>
    <xf numFmtId="2" fontId="17" fillId="3" borderId="4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0" fillId="0" borderId="6" xfId="0" applyFont="1" applyBorder="1"/>
    <xf numFmtId="0" fontId="23" fillId="0" borderId="2" xfId="0" applyFont="1" applyBorder="1" applyAlignment="1">
      <alignment vertical="center" wrapText="1"/>
    </xf>
    <xf numFmtId="1" fontId="24" fillId="0" borderId="7" xfId="0" applyNumberFormat="1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left" vertical="center"/>
    </xf>
    <xf numFmtId="164" fontId="17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8" fillId="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0" fillId="0" borderId="0" xfId="0" applyFont="1"/>
    <xf numFmtId="1" fontId="24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164" fontId="10" fillId="0" borderId="7" xfId="0" applyNumberFormat="1" applyFont="1" applyBorder="1"/>
    <xf numFmtId="0" fontId="10" fillId="0" borderId="7" xfId="0" applyFont="1" applyBorder="1"/>
    <xf numFmtId="0" fontId="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</xdr:row>
      <xdr:rowOff>152400</xdr:rowOff>
    </xdr:from>
    <xdr:to>
      <xdr:col>2</xdr:col>
      <xdr:colOff>733425</xdr:colOff>
      <xdr:row>5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71550" cy="8572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161925</xdr:rowOff>
    </xdr:from>
    <xdr:to>
      <xdr:col>2</xdr:col>
      <xdr:colOff>438150</xdr:colOff>
      <xdr:row>4</xdr:row>
      <xdr:rowOff>171450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62025" cy="8477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5.140625" defaultRowHeight="15" customHeight="1" x14ac:dyDescent="0.25"/>
  <cols>
    <col min="1" max="1" width="24.5703125" customWidth="1"/>
    <col min="2" max="2" width="9.42578125" customWidth="1"/>
    <col min="3" max="3" width="2.140625" customWidth="1"/>
    <col min="4" max="4" width="3.5703125" customWidth="1"/>
    <col min="5" max="5" width="4.85546875" customWidth="1"/>
    <col min="6" max="6" width="3.28515625" customWidth="1"/>
    <col min="7" max="7" width="4.42578125" customWidth="1"/>
    <col min="8" max="8" width="8.7109375" customWidth="1"/>
    <col min="9" max="9" width="38.140625" customWidth="1"/>
    <col min="10" max="26" width="10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</row>
    <row r="4" spans="1:9" x14ac:dyDescent="0.25">
      <c r="A4" s="6" t="s">
        <v>9</v>
      </c>
      <c r="B4" s="7" t="s">
        <v>10</v>
      </c>
      <c r="C4" s="8" t="s">
        <v>11</v>
      </c>
      <c r="D4" s="8" t="s">
        <v>12</v>
      </c>
      <c r="E4" s="9"/>
      <c r="F4" s="8" t="s">
        <v>13</v>
      </c>
      <c r="G4" s="10" t="s">
        <v>14</v>
      </c>
      <c r="H4" s="11">
        <v>21</v>
      </c>
      <c r="I4" s="6" t="s">
        <v>15</v>
      </c>
    </row>
    <row r="5" spans="1:9" x14ac:dyDescent="0.25">
      <c r="A5" s="6" t="s">
        <v>16</v>
      </c>
      <c r="B5" s="7" t="s">
        <v>17</v>
      </c>
      <c r="C5" s="8" t="s">
        <v>18</v>
      </c>
      <c r="D5" s="8" t="s">
        <v>12</v>
      </c>
      <c r="E5" s="9"/>
      <c r="F5" s="8" t="s">
        <v>13</v>
      </c>
      <c r="G5" s="10" t="s">
        <v>19</v>
      </c>
      <c r="H5" s="11">
        <v>46</v>
      </c>
      <c r="I5" s="6" t="s">
        <v>15</v>
      </c>
    </row>
    <row r="6" spans="1:9" x14ac:dyDescent="0.25">
      <c r="A6" s="6" t="s">
        <v>20</v>
      </c>
      <c r="B6" s="7" t="s">
        <v>21</v>
      </c>
      <c r="C6" s="8" t="s">
        <v>11</v>
      </c>
      <c r="D6" s="8" t="s">
        <v>12</v>
      </c>
      <c r="E6" s="9"/>
      <c r="F6" s="8" t="s">
        <v>18</v>
      </c>
      <c r="G6" s="10" t="s">
        <v>22</v>
      </c>
      <c r="H6" s="11">
        <v>48</v>
      </c>
      <c r="I6" s="6" t="s">
        <v>23</v>
      </c>
    </row>
    <row r="7" spans="1:9" x14ac:dyDescent="0.25">
      <c r="A7" s="6" t="s">
        <v>24</v>
      </c>
      <c r="B7" s="7" t="s">
        <v>25</v>
      </c>
      <c r="C7" s="8" t="s">
        <v>11</v>
      </c>
      <c r="D7" s="8" t="s">
        <v>12</v>
      </c>
      <c r="E7" s="9"/>
      <c r="F7" s="8" t="s">
        <v>18</v>
      </c>
      <c r="G7" s="10" t="s">
        <v>26</v>
      </c>
      <c r="H7" s="11">
        <v>38</v>
      </c>
      <c r="I7" s="6" t="s">
        <v>23</v>
      </c>
    </row>
    <row r="8" spans="1:9" x14ac:dyDescent="0.25">
      <c r="A8" s="6" t="s">
        <v>27</v>
      </c>
      <c r="B8" s="7" t="s">
        <v>28</v>
      </c>
      <c r="C8" s="8" t="s">
        <v>11</v>
      </c>
      <c r="D8" s="8" t="s">
        <v>12</v>
      </c>
      <c r="E8" s="9"/>
      <c r="F8" s="8" t="s">
        <v>18</v>
      </c>
      <c r="G8" s="10" t="s">
        <v>14</v>
      </c>
      <c r="H8" s="11">
        <v>21</v>
      </c>
      <c r="I8" s="6" t="s">
        <v>23</v>
      </c>
    </row>
    <row r="9" spans="1:9" x14ac:dyDescent="0.25">
      <c r="A9" s="6" t="s">
        <v>29</v>
      </c>
      <c r="B9" s="7" t="s">
        <v>30</v>
      </c>
      <c r="C9" s="8" t="s">
        <v>11</v>
      </c>
      <c r="D9" s="8" t="s">
        <v>12</v>
      </c>
      <c r="E9" s="9">
        <v>2</v>
      </c>
      <c r="F9" s="8" t="s">
        <v>18</v>
      </c>
      <c r="G9" s="10" t="s">
        <v>31</v>
      </c>
      <c r="H9" s="11">
        <v>51</v>
      </c>
      <c r="I9" s="6" t="s">
        <v>32</v>
      </c>
    </row>
    <row r="10" spans="1:9" x14ac:dyDescent="0.25">
      <c r="A10" s="6" t="s">
        <v>33</v>
      </c>
      <c r="B10" s="7" t="s">
        <v>34</v>
      </c>
      <c r="C10" s="8" t="s">
        <v>11</v>
      </c>
      <c r="D10" s="8" t="s">
        <v>12</v>
      </c>
      <c r="E10" s="9">
        <v>8</v>
      </c>
      <c r="F10" s="8" t="s">
        <v>18</v>
      </c>
      <c r="G10" s="10" t="s">
        <v>22</v>
      </c>
      <c r="H10" s="11">
        <v>48</v>
      </c>
      <c r="I10" s="6" t="s">
        <v>32</v>
      </c>
    </row>
    <row r="11" spans="1:9" x14ac:dyDescent="0.25">
      <c r="A11" s="6" t="s">
        <v>35</v>
      </c>
      <c r="B11" s="7" t="s">
        <v>36</v>
      </c>
      <c r="C11" s="8" t="s">
        <v>11</v>
      </c>
      <c r="D11" s="8" t="s">
        <v>12</v>
      </c>
      <c r="E11" s="9">
        <v>3</v>
      </c>
      <c r="F11" s="8" t="s">
        <v>18</v>
      </c>
      <c r="G11" s="10" t="s">
        <v>31</v>
      </c>
      <c r="H11" s="11">
        <v>51</v>
      </c>
      <c r="I11" s="6" t="s">
        <v>32</v>
      </c>
    </row>
    <row r="12" spans="1:9" x14ac:dyDescent="0.25">
      <c r="A12" s="6" t="s">
        <v>37</v>
      </c>
      <c r="B12" s="7" t="s">
        <v>38</v>
      </c>
      <c r="C12" s="8" t="s">
        <v>11</v>
      </c>
      <c r="D12" s="8" t="s">
        <v>12</v>
      </c>
      <c r="E12" s="9">
        <v>2</v>
      </c>
      <c r="F12" s="8" t="s">
        <v>18</v>
      </c>
      <c r="G12" s="10" t="s">
        <v>39</v>
      </c>
      <c r="H12" s="11">
        <v>49</v>
      </c>
      <c r="I12" s="6" t="s">
        <v>32</v>
      </c>
    </row>
    <row r="13" spans="1:9" x14ac:dyDescent="0.25">
      <c r="A13" s="6" t="s">
        <v>40</v>
      </c>
      <c r="B13" s="7" t="s">
        <v>41</v>
      </c>
      <c r="C13" s="8" t="s">
        <v>11</v>
      </c>
      <c r="D13" s="8" t="s">
        <v>12</v>
      </c>
      <c r="E13" s="9">
        <v>7</v>
      </c>
      <c r="F13" s="8" t="s">
        <v>18</v>
      </c>
      <c r="G13" s="10" t="s">
        <v>42</v>
      </c>
      <c r="H13" s="11">
        <v>32</v>
      </c>
      <c r="I13" s="6" t="s">
        <v>32</v>
      </c>
    </row>
    <row r="14" spans="1:9" x14ac:dyDescent="0.25">
      <c r="A14" s="6" t="s">
        <v>43</v>
      </c>
      <c r="B14" s="7" t="s">
        <v>44</v>
      </c>
      <c r="C14" s="8" t="s">
        <v>18</v>
      </c>
      <c r="D14" s="8" t="s">
        <v>12</v>
      </c>
      <c r="E14" s="9">
        <v>4</v>
      </c>
      <c r="F14" s="8" t="s">
        <v>18</v>
      </c>
      <c r="G14" s="10" t="s">
        <v>45</v>
      </c>
      <c r="H14" s="11">
        <v>60</v>
      </c>
      <c r="I14" s="6" t="s">
        <v>32</v>
      </c>
    </row>
    <row r="15" spans="1:9" x14ac:dyDescent="0.25">
      <c r="A15" s="6" t="s">
        <v>46</v>
      </c>
      <c r="B15" s="7" t="s">
        <v>47</v>
      </c>
      <c r="C15" s="8" t="s">
        <v>11</v>
      </c>
      <c r="D15" s="8" t="s">
        <v>12</v>
      </c>
      <c r="E15" s="9"/>
      <c r="F15" s="8" t="s">
        <v>18</v>
      </c>
      <c r="G15" s="10" t="s">
        <v>48</v>
      </c>
      <c r="H15" s="11">
        <v>49</v>
      </c>
      <c r="I15" s="6" t="s">
        <v>32</v>
      </c>
    </row>
    <row r="16" spans="1:9" x14ac:dyDescent="0.25">
      <c r="A16" s="6" t="s">
        <v>49</v>
      </c>
      <c r="B16" s="7" t="s">
        <v>50</v>
      </c>
      <c r="C16" s="8" t="s">
        <v>11</v>
      </c>
      <c r="D16" s="8" t="s">
        <v>12</v>
      </c>
      <c r="E16" s="9">
        <v>0</v>
      </c>
      <c r="F16" s="8" t="s">
        <v>18</v>
      </c>
      <c r="G16" s="10" t="s">
        <v>51</v>
      </c>
      <c r="H16" s="11">
        <v>40</v>
      </c>
      <c r="I16" s="6" t="s">
        <v>32</v>
      </c>
    </row>
    <row r="17" spans="1:9" x14ac:dyDescent="0.25">
      <c r="A17" s="6" t="s">
        <v>52</v>
      </c>
      <c r="B17" s="7" t="s">
        <v>53</v>
      </c>
      <c r="C17" s="8" t="s">
        <v>18</v>
      </c>
      <c r="D17" s="8" t="s">
        <v>12</v>
      </c>
      <c r="E17" s="9"/>
      <c r="F17" s="8" t="s">
        <v>18</v>
      </c>
      <c r="G17" s="10" t="s">
        <v>54</v>
      </c>
      <c r="H17" s="11">
        <v>58</v>
      </c>
      <c r="I17" s="6" t="s">
        <v>32</v>
      </c>
    </row>
    <row r="18" spans="1:9" x14ac:dyDescent="0.25">
      <c r="A18" s="6" t="s">
        <v>55</v>
      </c>
      <c r="B18" s="7" t="s">
        <v>56</v>
      </c>
      <c r="C18" s="8" t="s">
        <v>11</v>
      </c>
      <c r="D18" s="8" t="s">
        <v>12</v>
      </c>
      <c r="E18" s="9"/>
      <c r="F18" s="8" t="s">
        <v>18</v>
      </c>
      <c r="G18" s="10" t="s">
        <v>14</v>
      </c>
      <c r="H18" s="11">
        <v>21</v>
      </c>
      <c r="I18" s="6" t="s">
        <v>32</v>
      </c>
    </row>
    <row r="19" spans="1:9" x14ac:dyDescent="0.25">
      <c r="A19" s="6" t="s">
        <v>57</v>
      </c>
      <c r="B19" s="7" t="s">
        <v>58</v>
      </c>
      <c r="C19" s="8" t="s">
        <v>11</v>
      </c>
      <c r="D19" s="8" t="s">
        <v>12</v>
      </c>
      <c r="E19" s="9"/>
      <c r="F19" s="8" t="s">
        <v>18</v>
      </c>
      <c r="G19" s="10" t="s">
        <v>59</v>
      </c>
      <c r="H19" s="11">
        <v>42</v>
      </c>
      <c r="I19" s="6" t="s">
        <v>60</v>
      </c>
    </row>
    <row r="20" spans="1:9" x14ac:dyDescent="0.25">
      <c r="A20" s="6" t="s">
        <v>61</v>
      </c>
      <c r="B20" s="7" t="s">
        <v>62</v>
      </c>
      <c r="C20" s="8" t="s">
        <v>11</v>
      </c>
      <c r="D20" s="8" t="s">
        <v>12</v>
      </c>
      <c r="E20" s="9">
        <v>3</v>
      </c>
      <c r="F20" s="8" t="s">
        <v>18</v>
      </c>
      <c r="G20" s="10" t="s">
        <v>63</v>
      </c>
      <c r="H20" s="11">
        <v>41</v>
      </c>
      <c r="I20" s="6" t="s">
        <v>60</v>
      </c>
    </row>
    <row r="21" spans="1:9" x14ac:dyDescent="0.25">
      <c r="A21" s="6" t="s">
        <v>64</v>
      </c>
      <c r="B21" s="7" t="s">
        <v>65</v>
      </c>
      <c r="C21" s="8" t="s">
        <v>11</v>
      </c>
      <c r="D21" s="8" t="s">
        <v>12</v>
      </c>
      <c r="E21" s="9">
        <v>2</v>
      </c>
      <c r="F21" s="8" t="s">
        <v>18</v>
      </c>
      <c r="G21" s="10" t="s">
        <v>66</v>
      </c>
      <c r="H21" s="11">
        <v>35</v>
      </c>
      <c r="I21" s="6" t="s">
        <v>60</v>
      </c>
    </row>
    <row r="22" spans="1:9" x14ac:dyDescent="0.25">
      <c r="A22" s="6" t="s">
        <v>67</v>
      </c>
      <c r="B22" s="7" t="s">
        <v>68</v>
      </c>
      <c r="C22" s="8" t="s">
        <v>18</v>
      </c>
      <c r="D22" s="8" t="s">
        <v>12</v>
      </c>
      <c r="E22" s="9"/>
      <c r="F22" s="8" t="s">
        <v>18</v>
      </c>
      <c r="G22" s="10" t="s">
        <v>69</v>
      </c>
      <c r="H22" s="11">
        <v>32</v>
      </c>
      <c r="I22" s="6" t="s">
        <v>60</v>
      </c>
    </row>
    <row r="23" spans="1:9" x14ac:dyDescent="0.25">
      <c r="A23" s="6" t="s">
        <v>70</v>
      </c>
      <c r="B23" s="7" t="s">
        <v>71</v>
      </c>
      <c r="C23" s="8" t="s">
        <v>18</v>
      </c>
      <c r="D23" s="8" t="s">
        <v>12</v>
      </c>
      <c r="E23" s="9"/>
      <c r="F23" s="8" t="s">
        <v>18</v>
      </c>
      <c r="G23" s="10" t="s">
        <v>69</v>
      </c>
      <c r="H23" s="11">
        <v>32</v>
      </c>
      <c r="I23" s="6" t="s">
        <v>60</v>
      </c>
    </row>
    <row r="24" spans="1:9" x14ac:dyDescent="0.25">
      <c r="A24" s="6" t="s">
        <v>72</v>
      </c>
      <c r="B24" s="7" t="s">
        <v>73</v>
      </c>
      <c r="C24" s="8" t="s">
        <v>11</v>
      </c>
      <c r="D24" s="8" t="s">
        <v>12</v>
      </c>
      <c r="E24" s="9"/>
      <c r="F24" s="8" t="s">
        <v>18</v>
      </c>
      <c r="G24" s="10" t="s">
        <v>14</v>
      </c>
      <c r="H24" s="11">
        <v>21</v>
      </c>
      <c r="I24" s="6" t="s">
        <v>60</v>
      </c>
    </row>
    <row r="25" spans="1:9" x14ac:dyDescent="0.25">
      <c r="A25" s="6" t="s">
        <v>74</v>
      </c>
      <c r="B25" s="7" t="s">
        <v>75</v>
      </c>
      <c r="C25" s="8" t="s">
        <v>18</v>
      </c>
      <c r="D25" s="8" t="s">
        <v>12</v>
      </c>
      <c r="E25" s="9"/>
      <c r="F25" s="8" t="s">
        <v>18</v>
      </c>
      <c r="G25" s="10" t="s">
        <v>69</v>
      </c>
      <c r="H25" s="11">
        <v>32</v>
      </c>
      <c r="I25" s="6" t="s">
        <v>60</v>
      </c>
    </row>
    <row r="26" spans="1:9" x14ac:dyDescent="0.25">
      <c r="A26" s="6" t="s">
        <v>76</v>
      </c>
      <c r="B26" s="7" t="s">
        <v>77</v>
      </c>
      <c r="C26" s="8" t="s">
        <v>11</v>
      </c>
      <c r="D26" s="8" t="s">
        <v>12</v>
      </c>
      <c r="E26" s="9">
        <v>15</v>
      </c>
      <c r="F26" s="8" t="s">
        <v>18</v>
      </c>
      <c r="G26" s="10" t="s">
        <v>14</v>
      </c>
      <c r="H26" s="11">
        <v>21</v>
      </c>
      <c r="I26" s="6" t="s">
        <v>60</v>
      </c>
    </row>
    <row r="27" spans="1:9" x14ac:dyDescent="0.25">
      <c r="A27" s="6" t="s">
        <v>78</v>
      </c>
      <c r="B27" s="7" t="s">
        <v>79</v>
      </c>
      <c r="C27" s="8" t="s">
        <v>11</v>
      </c>
      <c r="D27" s="8" t="s">
        <v>12</v>
      </c>
      <c r="E27" s="9">
        <v>15</v>
      </c>
      <c r="F27" s="8" t="s">
        <v>18</v>
      </c>
      <c r="G27" s="10" t="s">
        <v>31</v>
      </c>
      <c r="H27" s="11">
        <v>51</v>
      </c>
      <c r="I27" s="6" t="s">
        <v>80</v>
      </c>
    </row>
    <row r="28" spans="1:9" x14ac:dyDescent="0.25">
      <c r="A28" s="6" t="s">
        <v>81</v>
      </c>
      <c r="B28" s="7" t="s">
        <v>82</v>
      </c>
      <c r="C28" s="8" t="s">
        <v>11</v>
      </c>
      <c r="D28" s="8" t="s">
        <v>12</v>
      </c>
      <c r="E28" s="9">
        <v>4</v>
      </c>
      <c r="F28" s="8" t="s">
        <v>18</v>
      </c>
      <c r="G28" s="10" t="s">
        <v>48</v>
      </c>
      <c r="H28" s="11">
        <v>49</v>
      </c>
      <c r="I28" s="6" t="s">
        <v>80</v>
      </c>
    </row>
    <row r="29" spans="1:9" x14ac:dyDescent="0.25">
      <c r="A29" s="6" t="s">
        <v>83</v>
      </c>
      <c r="B29" s="7" t="s">
        <v>84</v>
      </c>
      <c r="C29" s="8" t="s">
        <v>11</v>
      </c>
      <c r="D29" s="8" t="s">
        <v>12</v>
      </c>
      <c r="E29" s="9">
        <v>13</v>
      </c>
      <c r="F29" s="8" t="s">
        <v>18</v>
      </c>
      <c r="G29" s="10" t="s">
        <v>69</v>
      </c>
      <c r="H29" s="11">
        <v>32</v>
      </c>
      <c r="I29" s="6" t="s">
        <v>80</v>
      </c>
    </row>
    <row r="30" spans="1:9" x14ac:dyDescent="0.25">
      <c r="A30" s="6" t="s">
        <v>85</v>
      </c>
      <c r="B30" s="7" t="s">
        <v>86</v>
      </c>
      <c r="C30" s="8" t="s">
        <v>11</v>
      </c>
      <c r="D30" s="8" t="s">
        <v>12</v>
      </c>
      <c r="E30" s="9"/>
      <c r="F30" s="8" t="s">
        <v>13</v>
      </c>
      <c r="G30" s="10" t="s">
        <v>54</v>
      </c>
      <c r="H30" s="11">
        <v>58</v>
      </c>
      <c r="I30" s="6" t="s">
        <v>87</v>
      </c>
    </row>
    <row r="31" spans="1:9" x14ac:dyDescent="0.25">
      <c r="A31" s="6" t="s">
        <v>88</v>
      </c>
      <c r="B31" s="7" t="s">
        <v>89</v>
      </c>
      <c r="C31" s="8" t="s">
        <v>11</v>
      </c>
      <c r="D31" s="8" t="s">
        <v>12</v>
      </c>
      <c r="E31" s="9"/>
      <c r="F31" s="8" t="s">
        <v>13</v>
      </c>
      <c r="G31" s="10" t="s">
        <v>90</v>
      </c>
      <c r="H31" s="11">
        <v>42</v>
      </c>
      <c r="I31" s="6" t="s">
        <v>87</v>
      </c>
    </row>
    <row r="32" spans="1:9" x14ac:dyDescent="0.25">
      <c r="A32" s="6" t="s">
        <v>91</v>
      </c>
      <c r="B32" s="7" t="s">
        <v>92</v>
      </c>
      <c r="C32" s="8" t="s">
        <v>11</v>
      </c>
      <c r="D32" s="8" t="s">
        <v>12</v>
      </c>
      <c r="E32" s="9"/>
      <c r="F32" s="8" t="s">
        <v>18</v>
      </c>
      <c r="G32" s="10" t="s">
        <v>93</v>
      </c>
      <c r="H32" s="11">
        <v>39</v>
      </c>
      <c r="I32" s="6" t="s">
        <v>87</v>
      </c>
    </row>
    <row r="33" spans="1:9" x14ac:dyDescent="0.25">
      <c r="A33" s="6" t="s">
        <v>94</v>
      </c>
      <c r="B33" s="7" t="s">
        <v>95</v>
      </c>
      <c r="C33" s="8" t="s">
        <v>11</v>
      </c>
      <c r="D33" s="8" t="s">
        <v>12</v>
      </c>
      <c r="E33" s="9"/>
      <c r="F33" s="8" t="s">
        <v>13</v>
      </c>
      <c r="G33" s="10" t="s">
        <v>42</v>
      </c>
      <c r="H33" s="11">
        <v>32</v>
      </c>
      <c r="I33" s="6" t="s">
        <v>87</v>
      </c>
    </row>
    <row r="34" spans="1:9" x14ac:dyDescent="0.25">
      <c r="A34" s="6" t="s">
        <v>96</v>
      </c>
      <c r="B34" s="7" t="s">
        <v>97</v>
      </c>
      <c r="C34" s="8" t="s">
        <v>11</v>
      </c>
      <c r="D34" s="8" t="s">
        <v>12</v>
      </c>
      <c r="E34" s="9"/>
      <c r="F34" s="8" t="s">
        <v>13</v>
      </c>
      <c r="G34" s="10" t="s">
        <v>98</v>
      </c>
      <c r="H34" s="11">
        <v>39</v>
      </c>
      <c r="I34" s="6" t="s">
        <v>87</v>
      </c>
    </row>
    <row r="35" spans="1:9" x14ac:dyDescent="0.25">
      <c r="A35" s="6" t="s">
        <v>99</v>
      </c>
      <c r="B35" s="7" t="s">
        <v>100</v>
      </c>
      <c r="C35" s="8" t="s">
        <v>11</v>
      </c>
      <c r="D35" s="8" t="s">
        <v>12</v>
      </c>
      <c r="E35" s="9"/>
      <c r="F35" s="8" t="s">
        <v>13</v>
      </c>
      <c r="G35" s="10" t="s">
        <v>101</v>
      </c>
      <c r="H35" s="11">
        <v>44</v>
      </c>
      <c r="I35" s="6" t="s">
        <v>87</v>
      </c>
    </row>
    <row r="36" spans="1:9" x14ac:dyDescent="0.25">
      <c r="A36" s="6" t="s">
        <v>102</v>
      </c>
      <c r="B36" s="7" t="s">
        <v>103</v>
      </c>
      <c r="C36" s="8" t="s">
        <v>11</v>
      </c>
      <c r="D36" s="8" t="s">
        <v>12</v>
      </c>
      <c r="E36" s="9"/>
      <c r="F36" s="8" t="s">
        <v>13</v>
      </c>
      <c r="G36" s="10" t="s">
        <v>104</v>
      </c>
      <c r="H36" s="11">
        <v>33</v>
      </c>
      <c r="I36" s="6" t="s">
        <v>87</v>
      </c>
    </row>
    <row r="37" spans="1:9" x14ac:dyDescent="0.25">
      <c r="A37" s="6" t="s">
        <v>105</v>
      </c>
      <c r="B37" s="7" t="s">
        <v>106</v>
      </c>
      <c r="C37" s="8" t="s">
        <v>11</v>
      </c>
      <c r="D37" s="8" t="s">
        <v>12</v>
      </c>
      <c r="E37" s="9"/>
      <c r="F37" s="8" t="s">
        <v>13</v>
      </c>
      <c r="G37" s="10" t="s">
        <v>22</v>
      </c>
      <c r="H37" s="11">
        <v>48</v>
      </c>
      <c r="I37" s="6" t="s">
        <v>87</v>
      </c>
    </row>
    <row r="38" spans="1:9" x14ac:dyDescent="0.25">
      <c r="A38" s="6" t="s">
        <v>107</v>
      </c>
      <c r="B38" s="7" t="s">
        <v>108</v>
      </c>
      <c r="C38" s="8" t="s">
        <v>11</v>
      </c>
      <c r="D38" s="8" t="s">
        <v>12</v>
      </c>
      <c r="E38" s="9"/>
      <c r="F38" s="8" t="s">
        <v>13</v>
      </c>
      <c r="G38" s="10" t="s">
        <v>19</v>
      </c>
      <c r="H38" s="11">
        <v>46</v>
      </c>
      <c r="I38" s="6" t="s">
        <v>87</v>
      </c>
    </row>
    <row r="39" spans="1:9" x14ac:dyDescent="0.25">
      <c r="A39" s="6" t="s">
        <v>109</v>
      </c>
      <c r="B39" s="7" t="s">
        <v>110</v>
      </c>
      <c r="C39" s="8" t="s">
        <v>18</v>
      </c>
      <c r="D39" s="8" t="s">
        <v>12</v>
      </c>
      <c r="E39" s="9">
        <v>4</v>
      </c>
      <c r="F39" s="8" t="s">
        <v>13</v>
      </c>
      <c r="G39" s="10" t="s">
        <v>111</v>
      </c>
      <c r="H39" s="11">
        <v>52</v>
      </c>
      <c r="I39" s="6" t="s">
        <v>87</v>
      </c>
    </row>
    <row r="40" spans="1:9" x14ac:dyDescent="0.25">
      <c r="A40" s="6" t="s">
        <v>112</v>
      </c>
      <c r="B40" s="7" t="s">
        <v>113</v>
      </c>
      <c r="C40" s="8" t="s">
        <v>11</v>
      </c>
      <c r="D40" s="8" t="s">
        <v>12</v>
      </c>
      <c r="E40" s="9"/>
      <c r="F40" s="8" t="s">
        <v>13</v>
      </c>
      <c r="G40" s="10" t="s">
        <v>114</v>
      </c>
      <c r="H40" s="11">
        <v>36</v>
      </c>
      <c r="I40" s="6" t="s">
        <v>87</v>
      </c>
    </row>
    <row r="41" spans="1:9" x14ac:dyDescent="0.25">
      <c r="A41" s="6" t="s">
        <v>115</v>
      </c>
      <c r="B41" s="7" t="s">
        <v>116</v>
      </c>
      <c r="C41" s="8" t="s">
        <v>11</v>
      </c>
      <c r="D41" s="8" t="s">
        <v>12</v>
      </c>
      <c r="E41" s="9"/>
      <c r="F41" s="8" t="s">
        <v>18</v>
      </c>
      <c r="G41" s="10" t="s">
        <v>19</v>
      </c>
      <c r="H41" s="11">
        <v>46</v>
      </c>
      <c r="I41" s="6" t="s">
        <v>87</v>
      </c>
    </row>
    <row r="42" spans="1:9" x14ac:dyDescent="0.25">
      <c r="A42" s="6" t="s">
        <v>117</v>
      </c>
      <c r="B42" s="7" t="s">
        <v>118</v>
      </c>
      <c r="C42" s="8" t="s">
        <v>18</v>
      </c>
      <c r="D42" s="8" t="s">
        <v>12</v>
      </c>
      <c r="E42" s="9"/>
      <c r="F42" s="8" t="s">
        <v>13</v>
      </c>
      <c r="G42" s="10" t="s">
        <v>119</v>
      </c>
      <c r="H42" s="11">
        <v>55</v>
      </c>
      <c r="I42" s="6" t="s">
        <v>87</v>
      </c>
    </row>
    <row r="43" spans="1:9" x14ac:dyDescent="0.25">
      <c r="A43" s="6" t="s">
        <v>120</v>
      </c>
      <c r="B43" s="7" t="s">
        <v>121</v>
      </c>
      <c r="C43" s="8" t="s">
        <v>11</v>
      </c>
      <c r="D43" s="8" t="s">
        <v>12</v>
      </c>
      <c r="E43" s="9">
        <v>6</v>
      </c>
      <c r="F43" s="8" t="s">
        <v>13</v>
      </c>
      <c r="G43" s="10" t="s">
        <v>122</v>
      </c>
      <c r="H43" s="11">
        <v>25</v>
      </c>
      <c r="I43" s="6" t="s">
        <v>123</v>
      </c>
    </row>
    <row r="44" spans="1:9" x14ac:dyDescent="0.25">
      <c r="A44" s="6" t="s">
        <v>124</v>
      </c>
      <c r="B44" s="7" t="s">
        <v>125</v>
      </c>
      <c r="C44" s="8" t="s">
        <v>11</v>
      </c>
      <c r="D44" s="8" t="s">
        <v>12</v>
      </c>
      <c r="E44" s="9"/>
      <c r="F44" s="8" t="s">
        <v>13</v>
      </c>
      <c r="G44" s="10" t="s">
        <v>14</v>
      </c>
      <c r="H44" s="11">
        <v>21</v>
      </c>
      <c r="I44" s="6" t="s">
        <v>123</v>
      </c>
    </row>
    <row r="45" spans="1:9" x14ac:dyDescent="0.25">
      <c r="A45" s="6" t="s">
        <v>126</v>
      </c>
      <c r="B45" s="7" t="s">
        <v>127</v>
      </c>
      <c r="C45" s="8" t="s">
        <v>11</v>
      </c>
      <c r="D45" s="8" t="s">
        <v>12</v>
      </c>
      <c r="E45" s="9"/>
      <c r="F45" s="8" t="s">
        <v>13</v>
      </c>
      <c r="G45" s="10" t="s">
        <v>51</v>
      </c>
      <c r="H45" s="11">
        <v>40</v>
      </c>
      <c r="I45" s="6" t="s">
        <v>123</v>
      </c>
    </row>
    <row r="46" spans="1:9" x14ac:dyDescent="0.25">
      <c r="A46" s="6" t="s">
        <v>128</v>
      </c>
      <c r="B46" s="7" t="s">
        <v>129</v>
      </c>
      <c r="C46" s="8" t="s">
        <v>11</v>
      </c>
      <c r="D46" s="8" t="s">
        <v>12</v>
      </c>
      <c r="E46" s="9"/>
      <c r="F46" s="8" t="s">
        <v>13</v>
      </c>
      <c r="G46" s="10" t="s">
        <v>130</v>
      </c>
      <c r="H46" s="11">
        <v>30</v>
      </c>
      <c r="I46" s="6" t="s">
        <v>123</v>
      </c>
    </row>
    <row r="47" spans="1:9" x14ac:dyDescent="0.25">
      <c r="A47" s="6" t="s">
        <v>131</v>
      </c>
      <c r="B47" s="7" t="s">
        <v>132</v>
      </c>
      <c r="C47" s="8" t="s">
        <v>11</v>
      </c>
      <c r="D47" s="8" t="s">
        <v>12</v>
      </c>
      <c r="E47" s="9"/>
      <c r="F47" s="8" t="s">
        <v>13</v>
      </c>
      <c r="G47" s="10" t="s">
        <v>14</v>
      </c>
      <c r="H47" s="11">
        <v>21</v>
      </c>
      <c r="I47" s="6" t="s">
        <v>123</v>
      </c>
    </row>
    <row r="48" spans="1:9" x14ac:dyDescent="0.25">
      <c r="A48" s="6" t="s">
        <v>133</v>
      </c>
      <c r="B48" s="7" t="s">
        <v>134</v>
      </c>
      <c r="C48" s="8" t="s">
        <v>18</v>
      </c>
      <c r="D48" s="8" t="s">
        <v>12</v>
      </c>
      <c r="E48" s="9">
        <v>2</v>
      </c>
      <c r="F48" s="8" t="s">
        <v>18</v>
      </c>
      <c r="G48" s="10" t="s">
        <v>135</v>
      </c>
      <c r="H48" s="11">
        <v>56</v>
      </c>
      <c r="I48" s="6" t="s">
        <v>123</v>
      </c>
    </row>
    <row r="49" spans="1:9" x14ac:dyDescent="0.25">
      <c r="A49" s="6" t="s">
        <v>136</v>
      </c>
      <c r="B49" s="7" t="s">
        <v>137</v>
      </c>
      <c r="C49" s="8" t="s">
        <v>11</v>
      </c>
      <c r="D49" s="8" t="s">
        <v>12</v>
      </c>
      <c r="E49" s="9"/>
      <c r="F49" s="8" t="s">
        <v>13</v>
      </c>
      <c r="G49" s="10" t="s">
        <v>51</v>
      </c>
      <c r="H49" s="11">
        <v>40</v>
      </c>
      <c r="I49" s="6" t="s">
        <v>123</v>
      </c>
    </row>
    <row r="50" spans="1:9" x14ac:dyDescent="0.25">
      <c r="A50" s="6" t="s">
        <v>138</v>
      </c>
      <c r="B50" s="7" t="s">
        <v>139</v>
      </c>
      <c r="C50" s="8" t="s">
        <v>11</v>
      </c>
      <c r="D50" s="8" t="s">
        <v>12</v>
      </c>
      <c r="E50" s="9"/>
      <c r="F50" s="8" t="s">
        <v>13</v>
      </c>
      <c r="G50" s="10" t="s">
        <v>14</v>
      </c>
      <c r="H50" s="11">
        <v>21</v>
      </c>
      <c r="I50" s="6" t="s">
        <v>123</v>
      </c>
    </row>
    <row r="51" spans="1:9" x14ac:dyDescent="0.25">
      <c r="A51" s="6" t="s">
        <v>140</v>
      </c>
      <c r="B51" s="7" t="s">
        <v>141</v>
      </c>
      <c r="C51" s="8" t="s">
        <v>11</v>
      </c>
      <c r="D51" s="8" t="s">
        <v>12</v>
      </c>
      <c r="E51" s="9"/>
      <c r="F51" s="8" t="s">
        <v>18</v>
      </c>
      <c r="G51" s="10" t="s">
        <v>42</v>
      </c>
      <c r="H51" s="11">
        <v>32</v>
      </c>
      <c r="I51" s="6" t="s">
        <v>123</v>
      </c>
    </row>
    <row r="52" spans="1:9" x14ac:dyDescent="0.25">
      <c r="A52" s="6" t="s">
        <v>142</v>
      </c>
      <c r="B52" s="7" t="s">
        <v>143</v>
      </c>
      <c r="C52" s="8" t="s">
        <v>18</v>
      </c>
      <c r="D52" s="8" t="s">
        <v>12</v>
      </c>
      <c r="E52" s="9">
        <v>3</v>
      </c>
      <c r="F52" s="8" t="s">
        <v>13</v>
      </c>
      <c r="G52" s="10" t="s">
        <v>45</v>
      </c>
      <c r="H52" s="11">
        <v>60</v>
      </c>
      <c r="I52" s="6" t="s">
        <v>123</v>
      </c>
    </row>
    <row r="53" spans="1:9" x14ac:dyDescent="0.25">
      <c r="A53" s="6" t="s">
        <v>144</v>
      </c>
      <c r="B53" s="7" t="s">
        <v>145</v>
      </c>
      <c r="C53" s="8" t="s">
        <v>11</v>
      </c>
      <c r="D53" s="8" t="s">
        <v>12</v>
      </c>
      <c r="E53" s="9"/>
      <c r="F53" s="8" t="s">
        <v>13</v>
      </c>
      <c r="G53" s="10" t="s">
        <v>146</v>
      </c>
      <c r="H53" s="11">
        <v>30</v>
      </c>
      <c r="I53" s="6" t="s">
        <v>123</v>
      </c>
    </row>
    <row r="54" spans="1:9" x14ac:dyDescent="0.25">
      <c r="A54" s="6" t="s">
        <v>147</v>
      </c>
      <c r="B54" s="7" t="s">
        <v>148</v>
      </c>
      <c r="C54" s="8" t="s">
        <v>11</v>
      </c>
      <c r="D54" s="8" t="s">
        <v>12</v>
      </c>
      <c r="E54" s="9">
        <v>7</v>
      </c>
      <c r="F54" s="8" t="s">
        <v>18</v>
      </c>
      <c r="G54" s="10" t="s">
        <v>122</v>
      </c>
      <c r="H54" s="11">
        <v>25</v>
      </c>
      <c r="I54" s="6" t="s">
        <v>123</v>
      </c>
    </row>
    <row r="55" spans="1:9" x14ac:dyDescent="0.25">
      <c r="A55" s="6" t="s">
        <v>149</v>
      </c>
      <c r="B55" s="7" t="s">
        <v>150</v>
      </c>
      <c r="C55" s="8" t="s">
        <v>11</v>
      </c>
      <c r="D55" s="8" t="s">
        <v>12</v>
      </c>
      <c r="E55" s="9">
        <v>3</v>
      </c>
      <c r="F55" s="8" t="s">
        <v>13</v>
      </c>
      <c r="G55" s="10" t="s">
        <v>98</v>
      </c>
      <c r="H55" s="11">
        <v>39</v>
      </c>
      <c r="I55" s="6" t="s">
        <v>123</v>
      </c>
    </row>
    <row r="56" spans="1:9" x14ac:dyDescent="0.25">
      <c r="A56" s="6" t="s">
        <v>151</v>
      </c>
      <c r="B56" s="7" t="s">
        <v>152</v>
      </c>
      <c r="C56" s="8" t="s">
        <v>11</v>
      </c>
      <c r="D56" s="8" t="s">
        <v>12</v>
      </c>
      <c r="E56" s="9"/>
      <c r="F56" s="8" t="s">
        <v>13</v>
      </c>
      <c r="G56" s="10" t="s">
        <v>146</v>
      </c>
      <c r="H56" s="11">
        <v>30</v>
      </c>
      <c r="I56" s="6" t="s">
        <v>123</v>
      </c>
    </row>
    <row r="57" spans="1:9" x14ac:dyDescent="0.25">
      <c r="A57" s="6" t="s">
        <v>153</v>
      </c>
      <c r="B57" s="7" t="s">
        <v>154</v>
      </c>
      <c r="C57" s="8" t="s">
        <v>11</v>
      </c>
      <c r="D57" s="8" t="s">
        <v>12</v>
      </c>
      <c r="E57" s="9">
        <v>1</v>
      </c>
      <c r="F57" s="8" t="s">
        <v>13</v>
      </c>
      <c r="G57" s="10" t="s">
        <v>66</v>
      </c>
      <c r="H57" s="11">
        <v>35</v>
      </c>
      <c r="I57" s="6" t="s">
        <v>123</v>
      </c>
    </row>
    <row r="58" spans="1:9" x14ac:dyDescent="0.25">
      <c r="A58" s="6" t="s">
        <v>155</v>
      </c>
      <c r="B58" s="7" t="s">
        <v>156</v>
      </c>
      <c r="C58" s="8" t="s">
        <v>11</v>
      </c>
      <c r="D58" s="8" t="s">
        <v>12</v>
      </c>
      <c r="E58" s="9"/>
      <c r="F58" s="8" t="s">
        <v>13</v>
      </c>
      <c r="G58" s="10" t="s">
        <v>14</v>
      </c>
      <c r="H58" s="11">
        <v>21</v>
      </c>
      <c r="I58" s="6" t="s">
        <v>123</v>
      </c>
    </row>
    <row r="59" spans="1:9" x14ac:dyDescent="0.25">
      <c r="A59" s="6" t="s">
        <v>157</v>
      </c>
      <c r="B59" s="7" t="s">
        <v>158</v>
      </c>
      <c r="C59" s="8" t="s">
        <v>11</v>
      </c>
      <c r="D59" s="8" t="s">
        <v>12</v>
      </c>
      <c r="E59" s="9">
        <v>4</v>
      </c>
      <c r="F59" s="8" t="s">
        <v>13</v>
      </c>
      <c r="G59" s="10" t="s">
        <v>114</v>
      </c>
      <c r="H59" s="11">
        <v>36</v>
      </c>
      <c r="I59" s="6" t="s">
        <v>123</v>
      </c>
    </row>
    <row r="60" spans="1:9" x14ac:dyDescent="0.25">
      <c r="A60" s="6" t="s">
        <v>159</v>
      </c>
      <c r="B60" s="7" t="s">
        <v>160</v>
      </c>
      <c r="C60" s="8" t="s">
        <v>11</v>
      </c>
      <c r="D60" s="8" t="s">
        <v>12</v>
      </c>
      <c r="E60" s="9"/>
      <c r="F60" s="8" t="s">
        <v>13</v>
      </c>
      <c r="G60" s="10" t="s">
        <v>14</v>
      </c>
      <c r="H60" s="11">
        <v>21</v>
      </c>
      <c r="I60" s="6" t="s">
        <v>123</v>
      </c>
    </row>
    <row r="61" spans="1:9" x14ac:dyDescent="0.25">
      <c r="A61" s="6" t="s">
        <v>161</v>
      </c>
      <c r="B61" s="7" t="s">
        <v>162</v>
      </c>
      <c r="C61" s="8" t="s">
        <v>11</v>
      </c>
      <c r="D61" s="8" t="s">
        <v>12</v>
      </c>
      <c r="E61" s="9"/>
      <c r="F61" s="8" t="s">
        <v>13</v>
      </c>
      <c r="G61" s="10" t="s">
        <v>14</v>
      </c>
      <c r="H61" s="11">
        <v>21</v>
      </c>
      <c r="I61" s="6" t="s">
        <v>123</v>
      </c>
    </row>
    <row r="62" spans="1:9" x14ac:dyDescent="0.25">
      <c r="A62" s="6" t="s">
        <v>163</v>
      </c>
      <c r="B62" s="7" t="s">
        <v>164</v>
      </c>
      <c r="C62" s="8" t="s">
        <v>11</v>
      </c>
      <c r="D62" s="8" t="s">
        <v>12</v>
      </c>
      <c r="E62" s="9">
        <v>15</v>
      </c>
      <c r="F62" s="8" t="s">
        <v>13</v>
      </c>
      <c r="G62" s="10" t="s">
        <v>165</v>
      </c>
      <c r="H62" s="11">
        <v>54</v>
      </c>
      <c r="I62" s="6" t="s">
        <v>166</v>
      </c>
    </row>
    <row r="63" spans="1:9" x14ac:dyDescent="0.25">
      <c r="A63" s="6" t="s">
        <v>167</v>
      </c>
      <c r="B63" s="7" t="s">
        <v>168</v>
      </c>
      <c r="C63" s="8" t="s">
        <v>18</v>
      </c>
      <c r="D63" s="8" t="s">
        <v>12</v>
      </c>
      <c r="E63" s="9"/>
      <c r="F63" s="8" t="s">
        <v>18</v>
      </c>
      <c r="G63" s="10" t="s">
        <v>69</v>
      </c>
      <c r="H63" s="11">
        <v>32</v>
      </c>
      <c r="I63" s="6" t="s">
        <v>166</v>
      </c>
    </row>
    <row r="64" spans="1:9" x14ac:dyDescent="0.25">
      <c r="A64" s="6" t="s">
        <v>169</v>
      </c>
      <c r="B64" s="7" t="s">
        <v>170</v>
      </c>
      <c r="C64" s="8" t="s">
        <v>18</v>
      </c>
      <c r="D64" s="8" t="s">
        <v>12</v>
      </c>
      <c r="E64" s="9">
        <v>0</v>
      </c>
      <c r="F64" s="8" t="s">
        <v>18</v>
      </c>
      <c r="G64" s="10" t="s">
        <v>171</v>
      </c>
      <c r="H64" s="11">
        <v>57</v>
      </c>
      <c r="I64" s="6" t="s">
        <v>172</v>
      </c>
    </row>
    <row r="65" spans="1:9" x14ac:dyDescent="0.25">
      <c r="A65" s="6" t="s">
        <v>173</v>
      </c>
      <c r="B65" s="7" t="s">
        <v>174</v>
      </c>
      <c r="C65" s="8" t="s">
        <v>11</v>
      </c>
      <c r="D65" s="8" t="s">
        <v>12</v>
      </c>
      <c r="E65" s="9">
        <v>4</v>
      </c>
      <c r="F65" s="8" t="s">
        <v>18</v>
      </c>
      <c r="G65" s="10" t="s">
        <v>175</v>
      </c>
      <c r="H65" s="11">
        <v>47</v>
      </c>
      <c r="I65" s="6" t="s">
        <v>172</v>
      </c>
    </row>
    <row r="66" spans="1:9" x14ac:dyDescent="0.25">
      <c r="A66" s="6" t="s">
        <v>176</v>
      </c>
      <c r="B66" s="7" t="s">
        <v>177</v>
      </c>
      <c r="C66" s="8" t="s">
        <v>18</v>
      </c>
      <c r="D66" s="8" t="s">
        <v>12</v>
      </c>
      <c r="E66" s="9">
        <v>4</v>
      </c>
      <c r="F66" s="8" t="s">
        <v>18</v>
      </c>
      <c r="G66" s="10" t="s">
        <v>54</v>
      </c>
      <c r="H66" s="11">
        <v>58</v>
      </c>
      <c r="I66" s="6" t="s">
        <v>172</v>
      </c>
    </row>
    <row r="67" spans="1:9" x14ac:dyDescent="0.25">
      <c r="A67" s="6" t="s">
        <v>178</v>
      </c>
      <c r="B67" s="7" t="s">
        <v>179</v>
      </c>
      <c r="C67" s="8" t="s">
        <v>11</v>
      </c>
      <c r="D67" s="8" t="s">
        <v>12</v>
      </c>
      <c r="E67" s="9">
        <v>1</v>
      </c>
      <c r="F67" s="8" t="s">
        <v>13</v>
      </c>
      <c r="G67" s="10" t="s">
        <v>180</v>
      </c>
      <c r="H67" s="11">
        <v>35</v>
      </c>
      <c r="I67" s="6" t="s">
        <v>172</v>
      </c>
    </row>
    <row r="68" spans="1:9" x14ac:dyDescent="0.25">
      <c r="A68" s="6" t="s">
        <v>181</v>
      </c>
      <c r="B68" s="7" t="s">
        <v>182</v>
      </c>
      <c r="C68" s="8" t="s">
        <v>11</v>
      </c>
      <c r="D68" s="8" t="s">
        <v>12</v>
      </c>
      <c r="E68" s="9">
        <v>4</v>
      </c>
      <c r="F68" s="8" t="s">
        <v>18</v>
      </c>
      <c r="G68" s="10" t="s">
        <v>183</v>
      </c>
      <c r="H68" s="11">
        <v>60</v>
      </c>
      <c r="I68" s="6" t="s">
        <v>184</v>
      </c>
    </row>
    <row r="69" spans="1:9" x14ac:dyDescent="0.25">
      <c r="A69" s="6" t="s">
        <v>185</v>
      </c>
      <c r="B69" s="7" t="s">
        <v>186</v>
      </c>
      <c r="C69" s="8" t="s">
        <v>11</v>
      </c>
      <c r="D69" s="8" t="s">
        <v>12</v>
      </c>
      <c r="E69" s="9">
        <v>1</v>
      </c>
      <c r="F69" s="8" t="s">
        <v>18</v>
      </c>
      <c r="G69" s="10" t="s">
        <v>187</v>
      </c>
      <c r="H69" s="11">
        <v>37</v>
      </c>
      <c r="I69" s="6" t="s">
        <v>184</v>
      </c>
    </row>
    <row r="70" spans="1:9" x14ac:dyDescent="0.25">
      <c r="A70" s="6" t="s">
        <v>188</v>
      </c>
      <c r="B70" s="7" t="s">
        <v>189</v>
      </c>
      <c r="C70" s="8" t="s">
        <v>11</v>
      </c>
      <c r="D70" s="8" t="s">
        <v>12</v>
      </c>
      <c r="E70" s="9"/>
      <c r="F70" s="8" t="s">
        <v>18</v>
      </c>
      <c r="G70" s="10" t="s">
        <v>39</v>
      </c>
      <c r="H70" s="11">
        <v>49</v>
      </c>
      <c r="I70" s="6" t="s">
        <v>184</v>
      </c>
    </row>
    <row r="71" spans="1:9" x14ac:dyDescent="0.25">
      <c r="A71" s="6" t="s">
        <v>190</v>
      </c>
      <c r="B71" s="7" t="s">
        <v>191</v>
      </c>
      <c r="C71" s="8" t="s">
        <v>18</v>
      </c>
      <c r="D71" s="8" t="s">
        <v>12</v>
      </c>
      <c r="E71" s="9"/>
      <c r="F71" s="8" t="s">
        <v>18</v>
      </c>
      <c r="G71" s="10" t="s">
        <v>51</v>
      </c>
      <c r="H71" s="11">
        <v>40</v>
      </c>
      <c r="I71" s="6" t="s">
        <v>184</v>
      </c>
    </row>
    <row r="72" spans="1:9" x14ac:dyDescent="0.25">
      <c r="A72" s="6" t="s">
        <v>192</v>
      </c>
      <c r="B72" s="7" t="s">
        <v>193</v>
      </c>
      <c r="C72" s="8" t="s">
        <v>11</v>
      </c>
      <c r="D72" s="8" t="s">
        <v>12</v>
      </c>
      <c r="E72" s="9"/>
      <c r="F72" s="8" t="s">
        <v>13</v>
      </c>
      <c r="G72" s="10" t="s">
        <v>98</v>
      </c>
      <c r="H72" s="11">
        <v>39</v>
      </c>
      <c r="I72" s="6" t="s">
        <v>184</v>
      </c>
    </row>
    <row r="73" spans="1:9" x14ac:dyDescent="0.25">
      <c r="A73" s="6" t="s">
        <v>194</v>
      </c>
      <c r="B73" s="7" t="s">
        <v>195</v>
      </c>
      <c r="C73" s="8" t="s">
        <v>11</v>
      </c>
      <c r="D73" s="8" t="s">
        <v>12</v>
      </c>
      <c r="E73" s="9">
        <v>12</v>
      </c>
      <c r="F73" s="8" t="s">
        <v>18</v>
      </c>
      <c r="G73" s="10" t="s">
        <v>48</v>
      </c>
      <c r="H73" s="11">
        <v>49</v>
      </c>
      <c r="I73" s="6" t="s">
        <v>196</v>
      </c>
    </row>
    <row r="74" spans="1:9" x14ac:dyDescent="0.25">
      <c r="A74" s="6" t="s">
        <v>197</v>
      </c>
      <c r="B74" s="7" t="s">
        <v>198</v>
      </c>
      <c r="C74" s="8" t="s">
        <v>11</v>
      </c>
      <c r="D74" s="8" t="s">
        <v>12</v>
      </c>
      <c r="E74" s="9"/>
      <c r="F74" s="8" t="s">
        <v>18</v>
      </c>
      <c r="G74" s="10" t="s">
        <v>14</v>
      </c>
      <c r="H74" s="11">
        <v>21</v>
      </c>
      <c r="I74" s="6" t="s">
        <v>196</v>
      </c>
    </row>
    <row r="75" spans="1:9" x14ac:dyDescent="0.25">
      <c r="A75" s="6" t="s">
        <v>199</v>
      </c>
      <c r="B75" s="7" t="s">
        <v>200</v>
      </c>
      <c r="C75" s="8" t="s">
        <v>11</v>
      </c>
      <c r="D75" s="8" t="s">
        <v>12</v>
      </c>
      <c r="E75" s="9"/>
      <c r="F75" s="8" t="s">
        <v>18</v>
      </c>
      <c r="G75" s="10" t="s">
        <v>146</v>
      </c>
      <c r="H75" s="11">
        <v>30</v>
      </c>
      <c r="I75" s="6" t="s">
        <v>196</v>
      </c>
    </row>
    <row r="76" spans="1:9" x14ac:dyDescent="0.25">
      <c r="A76" s="6" t="s">
        <v>201</v>
      </c>
      <c r="B76" s="7" t="s">
        <v>202</v>
      </c>
      <c r="C76" s="8" t="s">
        <v>11</v>
      </c>
      <c r="D76" s="8" t="s">
        <v>12</v>
      </c>
      <c r="E76" s="9"/>
      <c r="F76" s="8" t="s">
        <v>13</v>
      </c>
      <c r="G76" s="10" t="s">
        <v>203</v>
      </c>
      <c r="H76" s="11">
        <v>29</v>
      </c>
      <c r="I76" s="6" t="s">
        <v>196</v>
      </c>
    </row>
    <row r="77" spans="1:9" x14ac:dyDescent="0.25">
      <c r="A77" s="6" t="s">
        <v>204</v>
      </c>
      <c r="B77" s="7" t="s">
        <v>205</v>
      </c>
      <c r="C77" s="8" t="s">
        <v>11</v>
      </c>
      <c r="D77" s="8" t="s">
        <v>12</v>
      </c>
      <c r="E77" s="9"/>
      <c r="F77" s="8" t="s">
        <v>18</v>
      </c>
      <c r="G77" s="10" t="s">
        <v>101</v>
      </c>
      <c r="H77" s="11">
        <v>44</v>
      </c>
      <c r="I77" s="6" t="s">
        <v>196</v>
      </c>
    </row>
    <row r="78" spans="1:9" x14ac:dyDescent="0.25">
      <c r="A78" s="6" t="s">
        <v>206</v>
      </c>
      <c r="B78" s="7" t="s">
        <v>207</v>
      </c>
      <c r="C78" s="8" t="s">
        <v>11</v>
      </c>
      <c r="D78" s="8" t="s">
        <v>12</v>
      </c>
      <c r="E78" s="9"/>
      <c r="F78" s="8" t="s">
        <v>18</v>
      </c>
      <c r="G78" s="10" t="s">
        <v>22</v>
      </c>
      <c r="H78" s="11">
        <v>48</v>
      </c>
      <c r="I78" s="6" t="s">
        <v>208</v>
      </c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C1" workbookViewId="0">
      <selection activeCell="L42" sqref="L42:L43"/>
    </sheetView>
  </sheetViews>
  <sheetFormatPr baseColWidth="10" defaultColWidth="15.140625" defaultRowHeight="15" customHeight="1" x14ac:dyDescent="0.25"/>
  <cols>
    <col min="1" max="1" width="4" customWidth="1"/>
    <col min="2" max="2" width="10.140625" customWidth="1"/>
    <col min="3" max="3" width="20.28515625" customWidth="1"/>
    <col min="4" max="4" width="41.7109375" customWidth="1"/>
    <col min="5" max="5" width="3.5703125" customWidth="1"/>
    <col min="6" max="17" width="6.42578125" customWidth="1"/>
    <col min="18" max="18" width="8" customWidth="1"/>
    <col min="19" max="19" width="4.28515625" customWidth="1"/>
    <col min="20" max="20" width="7.140625" customWidth="1"/>
    <col min="21" max="21" width="9.28515625" customWidth="1"/>
    <col min="22" max="26" width="10" customWidth="1"/>
  </cols>
  <sheetData>
    <row r="1" spans="1:21" x14ac:dyDescent="0.25">
      <c r="A1" s="1"/>
      <c r="B1" s="1"/>
      <c r="C1" s="1"/>
      <c r="D1" s="1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25">
      <c r="A2" s="1"/>
      <c r="B2" s="1"/>
      <c r="C2" s="88"/>
      <c r="D2" s="87"/>
      <c r="E2" s="87"/>
      <c r="F2" s="87"/>
      <c r="G2" s="87"/>
      <c r="H2" s="87"/>
      <c r="I2" s="87"/>
      <c r="J2" s="87"/>
      <c r="K2" s="87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 customHeight="1" x14ac:dyDescent="0.3">
      <c r="A3" s="1"/>
      <c r="B3" s="1"/>
      <c r="C3" s="1"/>
      <c r="D3" s="89" t="s">
        <v>209</v>
      </c>
      <c r="E3" s="87"/>
      <c r="F3" s="87"/>
      <c r="G3" s="87"/>
      <c r="H3" s="87"/>
      <c r="I3" s="87"/>
      <c r="J3" s="87"/>
      <c r="K3" s="87"/>
      <c r="L3" s="87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 x14ac:dyDescent="0.25">
      <c r="A4" s="1"/>
      <c r="B4" s="1"/>
      <c r="C4" s="1"/>
      <c r="D4" s="90" t="s">
        <v>210</v>
      </c>
      <c r="E4" s="87"/>
      <c r="F4" s="87"/>
      <c r="G4" s="87"/>
      <c r="H4" s="87"/>
      <c r="I4" s="87"/>
      <c r="J4" s="87"/>
      <c r="K4" s="87"/>
      <c r="L4" s="87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25">
      <c r="A5" s="1"/>
      <c r="B5" s="1"/>
      <c r="C5" s="1"/>
      <c r="D5" s="91" t="s">
        <v>211</v>
      </c>
      <c r="E5" s="87"/>
      <c r="F5" s="87"/>
      <c r="G5" s="87"/>
      <c r="H5" s="87"/>
      <c r="I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5">
      <c r="A6" s="1"/>
      <c r="B6" s="1"/>
      <c r="C6" s="1"/>
      <c r="D6" s="86" t="s">
        <v>212</v>
      </c>
      <c r="E6" s="87"/>
      <c r="F6" s="87"/>
      <c r="G6" s="87"/>
      <c r="H6" s="87"/>
      <c r="I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 x14ac:dyDescent="0.3">
      <c r="A7" s="1"/>
      <c r="B7" s="14"/>
      <c r="C7" s="86"/>
      <c r="D7" s="87"/>
      <c r="E7" s="87"/>
      <c r="F7" s="87"/>
      <c r="G7" s="87"/>
      <c r="H7" s="87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 x14ac:dyDescent="0.25">
      <c r="A8" s="15"/>
      <c r="B8" s="18"/>
      <c r="C8" s="20" t="s">
        <v>216</v>
      </c>
      <c r="D8" s="22" t="s">
        <v>217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6"/>
      <c r="S8" s="15"/>
      <c r="T8" s="28"/>
      <c r="U8" s="1"/>
    </row>
    <row r="9" spans="1:21" ht="15.75" customHeight="1" x14ac:dyDescent="0.25">
      <c r="A9" s="30"/>
      <c r="B9" s="1"/>
      <c r="C9" s="1"/>
      <c r="D9" s="32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8"/>
      <c r="S9" s="38"/>
      <c r="T9" s="38"/>
      <c r="U9" s="1"/>
    </row>
    <row r="10" spans="1:21" x14ac:dyDescent="0.25">
      <c r="A10" s="30"/>
      <c r="B10" s="39" t="s">
        <v>226</v>
      </c>
      <c r="C10" s="40" t="s">
        <v>227</v>
      </c>
      <c r="D10" s="40" t="s">
        <v>8</v>
      </c>
      <c r="E10" s="40" t="s">
        <v>228</v>
      </c>
      <c r="F10" s="40" t="s">
        <v>229</v>
      </c>
      <c r="G10" s="40" t="s">
        <v>230</v>
      </c>
      <c r="H10" s="40" t="s">
        <v>231</v>
      </c>
      <c r="I10" s="40" t="s">
        <v>232</v>
      </c>
      <c r="J10" s="40" t="s">
        <v>233</v>
      </c>
      <c r="K10" s="40" t="s">
        <v>234</v>
      </c>
      <c r="L10" s="40" t="s">
        <v>235</v>
      </c>
      <c r="M10" s="40" t="s">
        <v>232</v>
      </c>
      <c r="N10" s="40" t="s">
        <v>236</v>
      </c>
      <c r="O10" s="40" t="s">
        <v>237</v>
      </c>
      <c r="P10" s="40" t="s">
        <v>238</v>
      </c>
      <c r="Q10" s="40" t="s">
        <v>232</v>
      </c>
      <c r="R10" s="41" t="s">
        <v>239</v>
      </c>
      <c r="S10" s="42" t="s">
        <v>240</v>
      </c>
      <c r="T10" s="43" t="s">
        <v>6</v>
      </c>
      <c r="U10" s="44" t="s">
        <v>241</v>
      </c>
    </row>
    <row r="11" spans="1:21" ht="12.75" customHeight="1" x14ac:dyDescent="0.25">
      <c r="A11" s="15">
        <v>1</v>
      </c>
      <c r="B11" s="47" t="str">
        <f>IF(C11="","",VLOOKUP(C11,Base!A:G,2,FALSE))</f>
        <v>3 64907</v>
      </c>
      <c r="C11" s="48" t="s">
        <v>185</v>
      </c>
      <c r="D11" s="49" t="str">
        <f>IF(C11="","",VLOOKUP(C11,Base!A:I,9,FALSE))</f>
        <v>CHORUS BOWLING CLUB</v>
      </c>
      <c r="E11" s="51">
        <f>IF(C11="","",VLOOKUP(C11,Base!A:I,5,FALSE))</f>
        <v>1</v>
      </c>
      <c r="F11" s="52">
        <v>206</v>
      </c>
      <c r="G11" s="52">
        <v>143</v>
      </c>
      <c r="H11" s="52">
        <v>158</v>
      </c>
      <c r="I11" s="54">
        <f t="shared" ref="I11:I26" si="0">SUM(F11:H11)</f>
        <v>507</v>
      </c>
      <c r="J11" s="55">
        <v>184</v>
      </c>
      <c r="K11" s="55">
        <v>147</v>
      </c>
      <c r="L11" s="55">
        <v>184</v>
      </c>
      <c r="M11" s="56">
        <f t="shared" ref="M11:M26" si="1">SUM(J11:L11)</f>
        <v>515</v>
      </c>
      <c r="N11" s="58">
        <v>167</v>
      </c>
      <c r="O11" s="58">
        <v>169</v>
      </c>
      <c r="P11" s="58">
        <v>138</v>
      </c>
      <c r="Q11" s="60">
        <f t="shared" ref="Q11:Q26" si="2">SUM(N11:P11)</f>
        <v>474</v>
      </c>
      <c r="R11" s="61">
        <f t="shared" ref="R11:R26" si="3">SUM(F11,G11,H11,J11,K11,L11,N11,O11,P11)</f>
        <v>1496</v>
      </c>
      <c r="S11" s="63">
        <f t="shared" ref="S11:S26" si="4">COUNTA(F11,G11,H11,J11,K11,L11,N11,O11,P11)</f>
        <v>9</v>
      </c>
      <c r="T11" s="64">
        <f t="shared" ref="T11:T26" si="5">IF(R11=0,"",R11/S11)</f>
        <v>166.22222222222223</v>
      </c>
      <c r="U11" s="65">
        <f t="shared" ref="U11:U26" si="6">R11+(E11*S11)</f>
        <v>1505</v>
      </c>
    </row>
    <row r="12" spans="1:21" ht="12.75" customHeight="1" x14ac:dyDescent="0.25">
      <c r="A12" s="66">
        <f t="shared" ref="A12:A26" si="7">A11+1</f>
        <v>2</v>
      </c>
      <c r="B12" s="47" t="str">
        <f>IF(C12="","",VLOOKUP(C12,Base!A:G,2,FALSE))</f>
        <v>12 103141</v>
      </c>
      <c r="C12" s="67" t="s">
        <v>33</v>
      </c>
      <c r="D12" s="49" t="str">
        <f>IF(C12="","",VLOOKUP(C12,Base!A:I,9,FALSE))</f>
        <v>BOWLING CLUB AERO EVREUX</v>
      </c>
      <c r="E12" s="51">
        <f>IF(C12="","",VLOOKUP(C12,Base!A:I,5,FALSE))</f>
        <v>8</v>
      </c>
      <c r="F12" s="68">
        <v>133</v>
      </c>
      <c r="G12" s="55">
        <v>163</v>
      </c>
      <c r="H12" s="55">
        <v>145</v>
      </c>
      <c r="I12" s="54">
        <f t="shared" si="0"/>
        <v>441</v>
      </c>
      <c r="J12" s="55">
        <v>167</v>
      </c>
      <c r="K12" s="55">
        <v>113</v>
      </c>
      <c r="L12" s="55">
        <v>164</v>
      </c>
      <c r="M12" s="56">
        <f t="shared" si="1"/>
        <v>444</v>
      </c>
      <c r="N12" s="55">
        <v>173</v>
      </c>
      <c r="O12" s="55">
        <v>166</v>
      </c>
      <c r="P12" s="55">
        <v>145</v>
      </c>
      <c r="Q12" s="60">
        <f t="shared" si="2"/>
        <v>484</v>
      </c>
      <c r="R12" s="69">
        <f t="shared" si="3"/>
        <v>1369</v>
      </c>
      <c r="S12" s="70">
        <f t="shared" si="4"/>
        <v>9</v>
      </c>
      <c r="T12" s="64">
        <f t="shared" si="5"/>
        <v>152.11111111111111</v>
      </c>
      <c r="U12" s="71">
        <f t="shared" si="6"/>
        <v>1441</v>
      </c>
    </row>
    <row r="13" spans="1:21" ht="12.75" customHeight="1" x14ac:dyDescent="0.25">
      <c r="A13" s="66">
        <f t="shared" si="7"/>
        <v>3</v>
      </c>
      <c r="B13" s="47" t="str">
        <f>IF(C13="","",VLOOKUP(C13,Base!A:G,2,FALSE))</f>
        <v>13 105316</v>
      </c>
      <c r="C13" s="67" t="s">
        <v>35</v>
      </c>
      <c r="D13" s="49" t="str">
        <f>IF(C13="","",VLOOKUP(C13,Base!A:I,9,FALSE))</f>
        <v>BOWLING CLUB AERO EVREUX</v>
      </c>
      <c r="E13" s="51">
        <f>IF(C13="","",VLOOKUP(C13,Base!A:I,5,FALSE))</f>
        <v>3</v>
      </c>
      <c r="F13" s="55">
        <v>125</v>
      </c>
      <c r="G13" s="55">
        <v>182</v>
      </c>
      <c r="H13" s="55">
        <v>162</v>
      </c>
      <c r="I13" s="54">
        <f t="shared" si="0"/>
        <v>469</v>
      </c>
      <c r="J13" s="55">
        <v>165</v>
      </c>
      <c r="K13" s="55">
        <v>149</v>
      </c>
      <c r="L13" s="55">
        <v>156</v>
      </c>
      <c r="M13" s="56">
        <f t="shared" si="1"/>
        <v>470</v>
      </c>
      <c r="N13" s="55">
        <v>183</v>
      </c>
      <c r="O13" s="55">
        <v>152</v>
      </c>
      <c r="P13" s="55">
        <v>137</v>
      </c>
      <c r="Q13" s="60">
        <f t="shared" si="2"/>
        <v>472</v>
      </c>
      <c r="R13" s="69">
        <f t="shared" si="3"/>
        <v>1411</v>
      </c>
      <c r="S13" s="70">
        <f t="shared" si="4"/>
        <v>9</v>
      </c>
      <c r="T13" s="64">
        <f t="shared" si="5"/>
        <v>156.77777777777777</v>
      </c>
      <c r="U13" s="71">
        <f t="shared" si="6"/>
        <v>1438</v>
      </c>
    </row>
    <row r="14" spans="1:21" ht="12.75" customHeight="1" x14ac:dyDescent="0.25">
      <c r="A14" s="66">
        <f t="shared" si="7"/>
        <v>4</v>
      </c>
      <c r="B14" s="47" t="str">
        <f>IF(C14="","",VLOOKUP(C14,Base!A:G,2,FALSE))</f>
        <v>89 58530</v>
      </c>
      <c r="C14" s="72" t="s">
        <v>83</v>
      </c>
      <c r="D14" s="49" t="str">
        <f>IF(C14="","",VLOOKUP(C14,Base!A:I,9,FALSE))</f>
        <v>BOWLING CLUB LOUVIERS</v>
      </c>
      <c r="E14" s="51">
        <f>IF(C14="","",VLOOKUP(C14,Base!A:I,5,FALSE))</f>
        <v>13</v>
      </c>
      <c r="F14" s="58">
        <v>167</v>
      </c>
      <c r="G14" s="58">
        <v>189</v>
      </c>
      <c r="H14" s="58">
        <v>185</v>
      </c>
      <c r="I14" s="54">
        <f t="shared" si="0"/>
        <v>541</v>
      </c>
      <c r="J14" s="58">
        <v>192</v>
      </c>
      <c r="K14" s="58">
        <v>222</v>
      </c>
      <c r="L14" s="58">
        <v>163</v>
      </c>
      <c r="M14" s="56">
        <f t="shared" si="1"/>
        <v>577</v>
      </c>
      <c r="N14" s="58">
        <v>164</v>
      </c>
      <c r="O14" s="58">
        <v>146</v>
      </c>
      <c r="P14" s="58">
        <v>203</v>
      </c>
      <c r="Q14" s="60">
        <f t="shared" si="2"/>
        <v>513</v>
      </c>
      <c r="R14" s="69">
        <f t="shared" si="3"/>
        <v>1631</v>
      </c>
      <c r="S14" s="70">
        <f t="shared" si="4"/>
        <v>9</v>
      </c>
      <c r="T14" s="64">
        <f t="shared" si="5"/>
        <v>181.22222222222223</v>
      </c>
      <c r="U14" s="71">
        <f t="shared" si="6"/>
        <v>1748</v>
      </c>
    </row>
    <row r="15" spans="1:21" ht="12.75" customHeight="1" x14ac:dyDescent="0.25">
      <c r="A15" s="66">
        <f t="shared" si="7"/>
        <v>5</v>
      </c>
      <c r="B15" s="47" t="str">
        <f>IF(C15="","",VLOOKUP(C15,Base!A:G,2,FALSE))</f>
        <v>3 64830</v>
      </c>
      <c r="C15" s="72" t="s">
        <v>194</v>
      </c>
      <c r="D15" s="49" t="str">
        <f>IF(C15="","",VLOOKUP(C15,Base!A:I,9,FALSE))</f>
        <v>DRAKKAR BOWL GRAND QUEVILLY</v>
      </c>
      <c r="E15" s="51">
        <f>IF(C15="","",VLOOKUP(C15,Base!A:I,5,FALSE))</f>
        <v>12</v>
      </c>
      <c r="F15" s="58">
        <v>115</v>
      </c>
      <c r="G15" s="58">
        <v>148</v>
      </c>
      <c r="H15" s="58">
        <v>119</v>
      </c>
      <c r="I15" s="54">
        <f t="shared" si="0"/>
        <v>382</v>
      </c>
      <c r="J15" s="58">
        <v>145</v>
      </c>
      <c r="K15" s="58">
        <v>137</v>
      </c>
      <c r="L15" s="58">
        <v>116</v>
      </c>
      <c r="M15" s="56">
        <f t="shared" si="1"/>
        <v>398</v>
      </c>
      <c r="N15" s="58">
        <v>121</v>
      </c>
      <c r="O15" s="58">
        <v>156</v>
      </c>
      <c r="P15" s="58">
        <v>140</v>
      </c>
      <c r="Q15" s="60">
        <f t="shared" si="2"/>
        <v>417</v>
      </c>
      <c r="R15" s="69">
        <f t="shared" si="3"/>
        <v>1197</v>
      </c>
      <c r="S15" s="70">
        <f t="shared" si="4"/>
        <v>9</v>
      </c>
      <c r="T15" s="64">
        <f t="shared" si="5"/>
        <v>133</v>
      </c>
      <c r="U15" s="71">
        <f t="shared" si="6"/>
        <v>1305</v>
      </c>
    </row>
    <row r="16" spans="1:21" ht="12.75" customHeight="1" x14ac:dyDescent="0.25">
      <c r="A16" s="66">
        <f t="shared" si="7"/>
        <v>6</v>
      </c>
      <c r="B16" s="47" t="str">
        <f>IF(C16="","",VLOOKUP(C16,Base!A:G,2,FALSE))</f>
        <v>5 88427</v>
      </c>
      <c r="C16" s="72" t="s">
        <v>178</v>
      </c>
      <c r="D16" s="49" t="str">
        <f>IF(C16="","",VLOOKUP(C16,Base!A:I,9,FALSE))</f>
        <v>C.S.G. BOWLING NOTRE DAME DE GRAVENCHON</v>
      </c>
      <c r="E16" s="51">
        <f>IF(C16="","",VLOOKUP(C16,Base!A:I,5,FALSE))</f>
        <v>1</v>
      </c>
      <c r="F16" s="58">
        <v>149</v>
      </c>
      <c r="G16" s="58">
        <v>211</v>
      </c>
      <c r="H16" s="58">
        <v>148</v>
      </c>
      <c r="I16" s="54">
        <f t="shared" si="0"/>
        <v>508</v>
      </c>
      <c r="J16" s="58">
        <v>208</v>
      </c>
      <c r="K16" s="58">
        <v>142</v>
      </c>
      <c r="L16" s="58">
        <v>150</v>
      </c>
      <c r="M16" s="56">
        <f t="shared" si="1"/>
        <v>500</v>
      </c>
      <c r="N16" s="58">
        <v>122</v>
      </c>
      <c r="O16" s="58">
        <v>187</v>
      </c>
      <c r="P16" s="58">
        <v>158</v>
      </c>
      <c r="Q16" s="60">
        <f t="shared" si="2"/>
        <v>467</v>
      </c>
      <c r="R16" s="69">
        <f t="shared" si="3"/>
        <v>1475</v>
      </c>
      <c r="S16" s="70">
        <f t="shared" si="4"/>
        <v>9</v>
      </c>
      <c r="T16" s="64">
        <f t="shared" si="5"/>
        <v>163.88888888888889</v>
      </c>
      <c r="U16" s="71">
        <f t="shared" si="6"/>
        <v>1484</v>
      </c>
    </row>
    <row r="17" spans="1:21" x14ac:dyDescent="0.25">
      <c r="A17" s="66">
        <f t="shared" si="7"/>
        <v>7</v>
      </c>
      <c r="B17" s="47" t="str">
        <f>IF(C17="","",VLOOKUP(C17,Base!A:G,2,FALSE))</f>
        <v>85 403</v>
      </c>
      <c r="C17" s="72" t="s">
        <v>147</v>
      </c>
      <c r="D17" s="49" t="str">
        <f>IF(C17="","",VLOOKUP(C17,Base!A:I,9,FALSE))</f>
        <v>BOWLING CLUB TRIANGLE D'OR</v>
      </c>
      <c r="E17" s="51">
        <f>IF(C17="","",VLOOKUP(C17,Base!A:I,5,FALSE))</f>
        <v>7</v>
      </c>
      <c r="F17" s="58">
        <v>151</v>
      </c>
      <c r="G17" s="58">
        <v>186</v>
      </c>
      <c r="H17" s="58">
        <v>193</v>
      </c>
      <c r="I17" s="54">
        <f t="shared" si="0"/>
        <v>530</v>
      </c>
      <c r="J17" s="58">
        <v>189</v>
      </c>
      <c r="K17" s="58">
        <v>176</v>
      </c>
      <c r="L17" s="58">
        <v>224</v>
      </c>
      <c r="M17" s="56">
        <f t="shared" si="1"/>
        <v>589</v>
      </c>
      <c r="N17" s="58">
        <v>151</v>
      </c>
      <c r="O17" s="58">
        <v>187</v>
      </c>
      <c r="P17" s="58">
        <v>201</v>
      </c>
      <c r="Q17" s="60">
        <f t="shared" si="2"/>
        <v>539</v>
      </c>
      <c r="R17" s="69">
        <f t="shared" si="3"/>
        <v>1658</v>
      </c>
      <c r="S17" s="70">
        <f t="shared" si="4"/>
        <v>9</v>
      </c>
      <c r="T17" s="64">
        <f t="shared" si="5"/>
        <v>184.22222222222223</v>
      </c>
      <c r="U17" s="71">
        <f t="shared" si="6"/>
        <v>1721</v>
      </c>
    </row>
    <row r="18" spans="1:21" x14ac:dyDescent="0.25">
      <c r="A18" s="66">
        <f t="shared" si="7"/>
        <v>8</v>
      </c>
      <c r="B18" s="47" t="str">
        <f>IF(C18="","",VLOOKUP(C18,Base!A:G,2,FALSE))</f>
        <v>92 67064</v>
      </c>
      <c r="C18" s="72" t="s">
        <v>153</v>
      </c>
      <c r="D18" s="49" t="str">
        <f>IF(C18="","",VLOOKUP(C18,Base!A:I,9,FALSE))</f>
        <v>BOWLING CLUB TRIANGLE D'OR</v>
      </c>
      <c r="E18" s="51">
        <f>IF(C18="","",VLOOKUP(C18,Base!A:I,5,FALSE))</f>
        <v>1</v>
      </c>
      <c r="F18" s="58">
        <v>178</v>
      </c>
      <c r="G18" s="58">
        <v>179</v>
      </c>
      <c r="H18" s="58">
        <v>169</v>
      </c>
      <c r="I18" s="54">
        <f t="shared" si="0"/>
        <v>526</v>
      </c>
      <c r="J18" s="58">
        <v>175</v>
      </c>
      <c r="K18" s="58">
        <v>169</v>
      </c>
      <c r="L18" s="58">
        <v>195</v>
      </c>
      <c r="M18" s="56">
        <f t="shared" si="1"/>
        <v>539</v>
      </c>
      <c r="N18" s="58">
        <v>191</v>
      </c>
      <c r="O18" s="58">
        <v>215</v>
      </c>
      <c r="P18" s="58">
        <v>173</v>
      </c>
      <c r="Q18" s="60">
        <f t="shared" si="2"/>
        <v>579</v>
      </c>
      <c r="R18" s="69">
        <f t="shared" si="3"/>
        <v>1644</v>
      </c>
      <c r="S18" s="70">
        <f t="shared" si="4"/>
        <v>9</v>
      </c>
      <c r="T18" s="64">
        <f t="shared" si="5"/>
        <v>182.66666666666666</v>
      </c>
      <c r="U18" s="71">
        <f t="shared" si="6"/>
        <v>1653</v>
      </c>
    </row>
    <row r="19" spans="1:21" x14ac:dyDescent="0.25">
      <c r="A19" s="66">
        <f t="shared" si="7"/>
        <v>9</v>
      </c>
      <c r="B19" s="47" t="str">
        <f>IF(C19="","",VLOOKUP(C19,Base!A:G,2,FALSE))</f>
        <v>11 101338</v>
      </c>
      <c r="C19" s="72" t="s">
        <v>64</v>
      </c>
      <c r="D19" s="49" t="s">
        <v>244</v>
      </c>
      <c r="E19" s="51">
        <f>IF(C19="","",VLOOKUP(C19,Base!A:I,5,FALSE))</f>
        <v>2</v>
      </c>
      <c r="F19" s="58">
        <v>149</v>
      </c>
      <c r="G19" s="58">
        <v>181</v>
      </c>
      <c r="H19" s="58">
        <v>156</v>
      </c>
      <c r="I19" s="54">
        <f t="shared" si="0"/>
        <v>486</v>
      </c>
      <c r="J19" s="58">
        <v>186</v>
      </c>
      <c r="K19" s="58">
        <v>191</v>
      </c>
      <c r="L19" s="58">
        <v>160</v>
      </c>
      <c r="M19" s="56">
        <f t="shared" si="1"/>
        <v>537</v>
      </c>
      <c r="N19" s="58">
        <v>196</v>
      </c>
      <c r="O19" s="58">
        <v>158</v>
      </c>
      <c r="P19" s="58">
        <v>160</v>
      </c>
      <c r="Q19" s="60">
        <f t="shared" si="2"/>
        <v>514</v>
      </c>
      <c r="R19" s="69">
        <f t="shared" si="3"/>
        <v>1537</v>
      </c>
      <c r="S19" s="70">
        <f t="shared" si="4"/>
        <v>9</v>
      </c>
      <c r="T19" s="64">
        <f t="shared" si="5"/>
        <v>170.77777777777777</v>
      </c>
      <c r="U19" s="71">
        <f t="shared" si="6"/>
        <v>1555</v>
      </c>
    </row>
    <row r="20" spans="1:21" x14ac:dyDescent="0.25">
      <c r="A20" s="66">
        <f t="shared" si="7"/>
        <v>10</v>
      </c>
      <c r="B20" s="47" t="str">
        <f>IF(C20="","",VLOOKUP(C20,Base!A:G,2,FALSE))</f>
        <v>89 58122</v>
      </c>
      <c r="C20" s="72" t="s">
        <v>61</v>
      </c>
      <c r="D20" s="49" t="str">
        <f>IF(C20="","",VLOOKUP(C20,Base!A:I,9,FALSE))</f>
        <v>BOWLING CLUB DU LAC DE CANIEL</v>
      </c>
      <c r="E20" s="51">
        <f>IF(C20="","",VLOOKUP(C20,Base!A:I,5,FALSE))</f>
        <v>3</v>
      </c>
      <c r="F20" s="58">
        <v>128</v>
      </c>
      <c r="G20" s="58">
        <v>164</v>
      </c>
      <c r="H20" s="58">
        <v>133</v>
      </c>
      <c r="I20" s="54">
        <f t="shared" si="0"/>
        <v>425</v>
      </c>
      <c r="J20" s="58">
        <v>148</v>
      </c>
      <c r="K20" s="58">
        <v>146</v>
      </c>
      <c r="L20" s="58">
        <v>179</v>
      </c>
      <c r="M20" s="56">
        <f t="shared" si="1"/>
        <v>473</v>
      </c>
      <c r="N20" s="58">
        <v>158</v>
      </c>
      <c r="O20" s="58">
        <v>176</v>
      </c>
      <c r="P20" s="58">
        <v>134</v>
      </c>
      <c r="Q20" s="60">
        <f t="shared" si="2"/>
        <v>468</v>
      </c>
      <c r="R20" s="69">
        <f t="shared" si="3"/>
        <v>1366</v>
      </c>
      <c r="S20" s="70">
        <f t="shared" si="4"/>
        <v>9</v>
      </c>
      <c r="T20" s="64">
        <f t="shared" si="5"/>
        <v>151.77777777777777</v>
      </c>
      <c r="U20" s="71">
        <f t="shared" si="6"/>
        <v>1393</v>
      </c>
    </row>
    <row r="21" spans="1:21" x14ac:dyDescent="0.25">
      <c r="A21" s="66">
        <f t="shared" si="7"/>
        <v>11</v>
      </c>
      <c r="B21" s="47" t="str">
        <f>IF(C21="","",VLOOKUP(C21,Base!A:G,2,FALSE))</f>
        <v>94 75845</v>
      </c>
      <c r="C21" s="72" t="s">
        <v>149</v>
      </c>
      <c r="D21" s="49" t="str">
        <f>IF(C21="","",VLOOKUP(C21,Base!A:I,9,FALSE))</f>
        <v>BOWLING CLUB TRIANGLE D'OR</v>
      </c>
      <c r="E21" s="51">
        <f>IF(C21="","",VLOOKUP(C21,Base!A:I,5,FALSE))</f>
        <v>3</v>
      </c>
      <c r="F21" s="58">
        <v>0</v>
      </c>
      <c r="G21" s="58">
        <v>0</v>
      </c>
      <c r="H21" s="58">
        <v>0</v>
      </c>
      <c r="I21" s="54">
        <f t="shared" si="0"/>
        <v>0</v>
      </c>
      <c r="J21" s="58">
        <v>0</v>
      </c>
      <c r="K21" s="58">
        <v>0</v>
      </c>
      <c r="L21" s="58">
        <v>0</v>
      </c>
      <c r="M21" s="56">
        <f t="shared" si="1"/>
        <v>0</v>
      </c>
      <c r="N21" s="58">
        <v>0</v>
      </c>
      <c r="O21" s="58">
        <v>0</v>
      </c>
      <c r="P21" s="58">
        <v>0</v>
      </c>
      <c r="Q21" s="60">
        <f t="shared" si="2"/>
        <v>0</v>
      </c>
      <c r="R21" s="69">
        <f t="shared" si="3"/>
        <v>0</v>
      </c>
      <c r="S21" s="70">
        <f t="shared" si="4"/>
        <v>9</v>
      </c>
      <c r="T21" s="64" t="str">
        <f t="shared" si="5"/>
        <v/>
      </c>
      <c r="U21" s="71">
        <f t="shared" si="6"/>
        <v>27</v>
      </c>
    </row>
    <row r="22" spans="1:21" x14ac:dyDescent="0.25">
      <c r="A22" s="66">
        <f t="shared" si="7"/>
        <v>12</v>
      </c>
      <c r="B22" s="47" t="str">
        <f>IF(C22="","",VLOOKUP(C22,Base!A:G,2,FALSE))</f>
        <v>6 91516</v>
      </c>
      <c r="C22" s="72" t="s">
        <v>157</v>
      </c>
      <c r="D22" s="49" t="str">
        <f>IF(C22="","",VLOOKUP(C22,Base!A:I,9,FALSE))</f>
        <v>BOWLING CLUB TRIANGLE D'OR</v>
      </c>
      <c r="E22" s="51">
        <f>IF(C22="","",VLOOKUP(C22,Base!A:I,5,FALSE))</f>
        <v>4</v>
      </c>
      <c r="F22" s="58">
        <v>148</v>
      </c>
      <c r="G22" s="58">
        <v>167</v>
      </c>
      <c r="H22" s="58">
        <v>159</v>
      </c>
      <c r="I22" s="54">
        <f t="shared" si="0"/>
        <v>474</v>
      </c>
      <c r="J22" s="58">
        <v>160</v>
      </c>
      <c r="K22" s="58">
        <v>170</v>
      </c>
      <c r="L22" s="58">
        <v>223</v>
      </c>
      <c r="M22" s="56">
        <f t="shared" si="1"/>
        <v>553</v>
      </c>
      <c r="N22" s="58">
        <v>156</v>
      </c>
      <c r="O22" s="58">
        <v>135</v>
      </c>
      <c r="P22" s="58">
        <v>136</v>
      </c>
      <c r="Q22" s="60">
        <f t="shared" si="2"/>
        <v>427</v>
      </c>
      <c r="R22" s="69">
        <f t="shared" si="3"/>
        <v>1454</v>
      </c>
      <c r="S22" s="70">
        <f t="shared" si="4"/>
        <v>9</v>
      </c>
      <c r="T22" s="64">
        <f t="shared" si="5"/>
        <v>161.55555555555554</v>
      </c>
      <c r="U22" s="71">
        <f t="shared" si="6"/>
        <v>1490</v>
      </c>
    </row>
    <row r="23" spans="1:21" x14ac:dyDescent="0.25">
      <c r="A23" s="66">
        <f t="shared" si="7"/>
        <v>13</v>
      </c>
      <c r="B23" s="47" t="str">
        <f>IF(C23="","",VLOOKUP(C23,Base!A:G,2,FALSE))</f>
        <v>12 103613</v>
      </c>
      <c r="C23" s="72" t="s">
        <v>181</v>
      </c>
      <c r="D23" s="49" t="str">
        <f>IF(C23="","",VLOOKUP(C23,Base!A:I,9,FALSE))</f>
        <v>CHORUS BOWLING CLUB</v>
      </c>
      <c r="E23" s="51">
        <f>IF(C23="","",VLOOKUP(C23,Base!A:I,5,FALSE))</f>
        <v>4</v>
      </c>
      <c r="F23" s="58">
        <v>136</v>
      </c>
      <c r="G23" s="58">
        <v>127</v>
      </c>
      <c r="H23" s="58">
        <v>128</v>
      </c>
      <c r="I23" s="54">
        <f t="shared" si="0"/>
        <v>391</v>
      </c>
      <c r="J23" s="58">
        <v>122</v>
      </c>
      <c r="K23" s="58">
        <v>158</v>
      </c>
      <c r="L23" s="58">
        <v>143</v>
      </c>
      <c r="M23" s="56">
        <f t="shared" si="1"/>
        <v>423</v>
      </c>
      <c r="N23" s="58">
        <v>136</v>
      </c>
      <c r="O23" s="58">
        <v>125</v>
      </c>
      <c r="P23" s="58">
        <v>167</v>
      </c>
      <c r="Q23" s="60">
        <f t="shared" si="2"/>
        <v>428</v>
      </c>
      <c r="R23" s="69">
        <f t="shared" si="3"/>
        <v>1242</v>
      </c>
      <c r="S23" s="70">
        <f t="shared" si="4"/>
        <v>9</v>
      </c>
      <c r="T23" s="64">
        <f t="shared" si="5"/>
        <v>138</v>
      </c>
      <c r="U23" s="71">
        <f t="shared" si="6"/>
        <v>1278</v>
      </c>
    </row>
    <row r="24" spans="1:21" x14ac:dyDescent="0.25">
      <c r="A24" s="66">
        <f t="shared" si="7"/>
        <v>14</v>
      </c>
      <c r="B24" s="47" t="str">
        <f>IF(C24="","",VLOOKUP(C24,Base!A:G,2,FALSE))</f>
        <v>85 17965</v>
      </c>
      <c r="C24" s="72" t="s">
        <v>120</v>
      </c>
      <c r="D24" s="49" t="str">
        <f>IF(C24="","",VLOOKUP(C24,Base!A:I,9,FALSE))</f>
        <v>BOWLING CLUB TRIANGLE D'OR</v>
      </c>
      <c r="E24" s="51">
        <f>IF(C24="","",VLOOKUP(C24,Base!A:I,5,FALSE))</f>
        <v>6</v>
      </c>
      <c r="F24" s="58">
        <v>185</v>
      </c>
      <c r="G24" s="58">
        <v>242</v>
      </c>
      <c r="H24" s="58">
        <v>162</v>
      </c>
      <c r="I24" s="54">
        <f t="shared" si="0"/>
        <v>589</v>
      </c>
      <c r="J24" s="58">
        <v>200</v>
      </c>
      <c r="K24" s="58">
        <v>245</v>
      </c>
      <c r="L24" s="58">
        <v>190</v>
      </c>
      <c r="M24" s="56">
        <f t="shared" si="1"/>
        <v>635</v>
      </c>
      <c r="N24" s="58">
        <v>159</v>
      </c>
      <c r="O24" s="58">
        <v>170</v>
      </c>
      <c r="P24" s="58">
        <v>247</v>
      </c>
      <c r="Q24" s="60">
        <f t="shared" si="2"/>
        <v>576</v>
      </c>
      <c r="R24" s="69">
        <f t="shared" si="3"/>
        <v>1800</v>
      </c>
      <c r="S24" s="70">
        <f t="shared" si="4"/>
        <v>9</v>
      </c>
      <c r="T24" s="64">
        <f t="shared" si="5"/>
        <v>200</v>
      </c>
      <c r="U24" s="71">
        <f t="shared" si="6"/>
        <v>1854</v>
      </c>
    </row>
    <row r="25" spans="1:21" x14ac:dyDescent="0.25">
      <c r="A25" s="66">
        <f t="shared" si="7"/>
        <v>15</v>
      </c>
      <c r="B25" s="47" t="str">
        <f>IF(C25="","",VLOOKUP(C25,Base!A:G,2,FALSE))</f>
        <v>87 53400</v>
      </c>
      <c r="C25" s="72" t="s">
        <v>163</v>
      </c>
      <c r="D25" s="49" t="str">
        <f>IF(C25="","",VLOOKUP(C25,Base!A:I,9,FALSE))</f>
        <v>C.O. RENAULT SANDOUVILLE</v>
      </c>
      <c r="E25" s="51">
        <f>IF(C25="","",VLOOKUP(C25,Base!A:I,5,FALSE))</f>
        <v>15</v>
      </c>
      <c r="F25" s="58">
        <v>168</v>
      </c>
      <c r="G25" s="58">
        <v>123</v>
      </c>
      <c r="H25" s="58">
        <v>112</v>
      </c>
      <c r="I25" s="54">
        <f t="shared" si="0"/>
        <v>403</v>
      </c>
      <c r="J25" s="58">
        <v>161</v>
      </c>
      <c r="K25" s="58">
        <v>137</v>
      </c>
      <c r="L25" s="58">
        <v>130</v>
      </c>
      <c r="M25" s="56">
        <f t="shared" si="1"/>
        <v>428</v>
      </c>
      <c r="N25" s="58">
        <v>164</v>
      </c>
      <c r="O25" s="58">
        <v>141</v>
      </c>
      <c r="P25" s="58">
        <v>124</v>
      </c>
      <c r="Q25" s="60">
        <f t="shared" si="2"/>
        <v>429</v>
      </c>
      <c r="R25" s="69">
        <f t="shared" si="3"/>
        <v>1260</v>
      </c>
      <c r="S25" s="70">
        <f t="shared" si="4"/>
        <v>9</v>
      </c>
      <c r="T25" s="64">
        <f t="shared" si="5"/>
        <v>140</v>
      </c>
      <c r="U25" s="71">
        <f t="shared" si="6"/>
        <v>1395</v>
      </c>
    </row>
    <row r="26" spans="1:21" x14ac:dyDescent="0.25">
      <c r="A26" s="66">
        <f t="shared" si="7"/>
        <v>16</v>
      </c>
      <c r="B26" s="47" t="str">
        <f>IF(C26="","",VLOOKUP(C26,Base!A:G,2,FALSE))</f>
        <v>5 88693</v>
      </c>
      <c r="C26" s="72" t="s">
        <v>173</v>
      </c>
      <c r="D26" s="49" t="str">
        <f>IF(C26="","",VLOOKUP(C26,Base!A:I,9,FALSE))</f>
        <v>C.S.G. BOWLING NOTRE DAME DE GRAVENCHON</v>
      </c>
      <c r="E26" s="51">
        <f>IF(C26="","",VLOOKUP(C26,Base!A:I,5,FALSE))</f>
        <v>4</v>
      </c>
      <c r="F26" s="58">
        <v>134</v>
      </c>
      <c r="G26" s="58">
        <v>155</v>
      </c>
      <c r="H26" s="58">
        <v>132</v>
      </c>
      <c r="I26" s="54">
        <f t="shared" si="0"/>
        <v>421</v>
      </c>
      <c r="J26" s="58">
        <v>145</v>
      </c>
      <c r="K26" s="58">
        <v>132</v>
      </c>
      <c r="L26" s="58">
        <v>138</v>
      </c>
      <c r="M26" s="56">
        <f t="shared" si="1"/>
        <v>415</v>
      </c>
      <c r="N26" s="58">
        <v>187</v>
      </c>
      <c r="O26" s="58">
        <v>173</v>
      </c>
      <c r="P26" s="58">
        <v>150</v>
      </c>
      <c r="Q26" s="60">
        <f t="shared" si="2"/>
        <v>510</v>
      </c>
      <c r="R26" s="69">
        <f t="shared" si="3"/>
        <v>1346</v>
      </c>
      <c r="S26" s="70">
        <f t="shared" si="4"/>
        <v>9</v>
      </c>
      <c r="T26" s="64">
        <f t="shared" si="5"/>
        <v>149.55555555555554</v>
      </c>
      <c r="U26" s="71">
        <f t="shared" si="6"/>
        <v>1382</v>
      </c>
    </row>
    <row r="27" spans="1:21" x14ac:dyDescent="0.25">
      <c r="A27" s="1"/>
      <c r="B27" s="1"/>
      <c r="C27" s="1"/>
      <c r="D27" s="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20" t="s">
        <v>243</v>
      </c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5">
      <c r="A30" s="1"/>
      <c r="B30" s="18"/>
      <c r="C30" s="1"/>
      <c r="D30" s="32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8"/>
      <c r="S30" s="38"/>
      <c r="T30" s="38"/>
      <c r="U30" s="1"/>
    </row>
    <row r="31" spans="1:21" ht="12.75" customHeight="1" x14ac:dyDescent="0.25">
      <c r="A31" s="1"/>
      <c r="B31" s="39" t="s">
        <v>226</v>
      </c>
      <c r="C31" s="40" t="s">
        <v>227</v>
      </c>
      <c r="D31" s="40" t="s">
        <v>8</v>
      </c>
      <c r="E31" s="40" t="s">
        <v>228</v>
      </c>
      <c r="F31" s="40" t="s">
        <v>229</v>
      </c>
      <c r="G31" s="40" t="s">
        <v>230</v>
      </c>
      <c r="H31" s="40" t="s">
        <v>231</v>
      </c>
      <c r="I31" s="40" t="s">
        <v>232</v>
      </c>
      <c r="J31" s="40" t="s">
        <v>233</v>
      </c>
      <c r="K31" s="40" t="s">
        <v>234</v>
      </c>
      <c r="L31" s="40" t="s">
        <v>235</v>
      </c>
      <c r="M31" s="40" t="s">
        <v>232</v>
      </c>
      <c r="N31" s="40" t="s">
        <v>236</v>
      </c>
      <c r="O31" s="40" t="s">
        <v>237</v>
      </c>
      <c r="P31" s="40" t="s">
        <v>238</v>
      </c>
      <c r="Q31" s="40" t="s">
        <v>232</v>
      </c>
      <c r="R31" s="41" t="s">
        <v>239</v>
      </c>
      <c r="S31" s="42" t="s">
        <v>240</v>
      </c>
      <c r="T31" s="43" t="s">
        <v>6</v>
      </c>
      <c r="U31" s="44" t="s">
        <v>241</v>
      </c>
    </row>
    <row r="32" spans="1:21" ht="12.75" customHeight="1" x14ac:dyDescent="0.25">
      <c r="A32" s="81">
        <f>1</f>
        <v>1</v>
      </c>
      <c r="B32" s="47" t="str">
        <f>IF(C32="","",VLOOKUP(C32,Base!A:G,2,FALSE))</f>
        <v>5 88429</v>
      </c>
      <c r="C32" s="67" t="s">
        <v>176</v>
      </c>
      <c r="D32" s="49" t="str">
        <f>IF(C32="","",VLOOKUP(C32,Base!A:I,9,FALSE))</f>
        <v>C.S.G. BOWLING NOTRE DAME DE GRAVENCHON</v>
      </c>
      <c r="E32" s="51">
        <f>IF(C32="","",VLOOKUP(C32,Base!A:I,5,FALSE))</f>
        <v>4</v>
      </c>
      <c r="F32" s="55">
        <v>117</v>
      </c>
      <c r="G32" s="55">
        <v>126</v>
      </c>
      <c r="H32" s="55">
        <v>89</v>
      </c>
      <c r="I32" s="54">
        <f t="shared" ref="I32:I36" si="8">SUM(F32:H32)</f>
        <v>332</v>
      </c>
      <c r="J32" s="55">
        <v>122</v>
      </c>
      <c r="K32" s="55">
        <v>133</v>
      </c>
      <c r="L32" s="55">
        <v>128</v>
      </c>
      <c r="M32" s="56">
        <f t="shared" ref="M32:M36" si="9">SUM(J32:L32)</f>
        <v>383</v>
      </c>
      <c r="N32" s="55">
        <v>125</v>
      </c>
      <c r="O32" s="55">
        <v>127</v>
      </c>
      <c r="P32" s="55">
        <v>144</v>
      </c>
      <c r="Q32" s="60">
        <f t="shared" ref="Q32:Q36" si="10">SUM(N32:P32)</f>
        <v>396</v>
      </c>
      <c r="R32" s="69">
        <f t="shared" ref="R32:R36" si="11">SUM(F32,G32,H32,J32,K32,L32,N32,O32,P32)</f>
        <v>1111</v>
      </c>
      <c r="S32" s="70">
        <f t="shared" ref="S32:S36" si="12">COUNTA(F32,G32,H32,J32,K32,L32,N32,O32,P32)</f>
        <v>9</v>
      </c>
      <c r="T32" s="64">
        <f t="shared" ref="T32:T36" si="13">IF(R32=0,"",R32/S32)</f>
        <v>123.44444444444444</v>
      </c>
      <c r="U32" s="71">
        <f t="shared" ref="U32:U36" si="14">R32+(E32*S32)</f>
        <v>1147</v>
      </c>
    </row>
    <row r="33" spans="1:21" ht="12.75" customHeight="1" x14ac:dyDescent="0.25">
      <c r="A33" s="84">
        <f t="shared" ref="A33:A36" si="15">A32+1</f>
        <v>2</v>
      </c>
      <c r="B33" s="47" t="str">
        <f>IF(C33="","",VLOOKUP(C33,Base!A:G,2,FALSE))</f>
        <v>8 95203</v>
      </c>
      <c r="C33" s="67" t="s">
        <v>169</v>
      </c>
      <c r="D33" s="49" t="str">
        <f>IF(C33="","",VLOOKUP(C33,Base!A:I,9,FALSE))</f>
        <v>C.S.G. BOWLING NOTRE DAME DE GRAVENCHON</v>
      </c>
      <c r="E33" s="51">
        <f>IF(C33="","",VLOOKUP(C33,Base!A:I,5,FALSE))</f>
        <v>0</v>
      </c>
      <c r="F33" s="55">
        <v>100</v>
      </c>
      <c r="G33" s="55">
        <v>97</v>
      </c>
      <c r="H33" s="55">
        <v>197</v>
      </c>
      <c r="I33" s="54">
        <f t="shared" si="8"/>
        <v>394</v>
      </c>
      <c r="J33" s="55">
        <v>128</v>
      </c>
      <c r="K33" s="55">
        <v>179</v>
      </c>
      <c r="L33" s="55">
        <v>125</v>
      </c>
      <c r="M33" s="56">
        <f t="shared" si="9"/>
        <v>432</v>
      </c>
      <c r="N33" s="55">
        <v>111</v>
      </c>
      <c r="O33" s="55">
        <v>124</v>
      </c>
      <c r="P33" s="55">
        <v>125</v>
      </c>
      <c r="Q33" s="60">
        <f t="shared" si="10"/>
        <v>360</v>
      </c>
      <c r="R33" s="69">
        <f t="shared" si="11"/>
        <v>1186</v>
      </c>
      <c r="S33" s="70">
        <f t="shared" si="12"/>
        <v>9</v>
      </c>
      <c r="T33" s="64">
        <f t="shared" si="13"/>
        <v>131.77777777777777</v>
      </c>
      <c r="U33" s="71">
        <f t="shared" si="14"/>
        <v>1186</v>
      </c>
    </row>
    <row r="34" spans="1:21" ht="12.75" customHeight="1" x14ac:dyDescent="0.25">
      <c r="A34" s="84">
        <f t="shared" si="15"/>
        <v>3</v>
      </c>
      <c r="B34" s="47" t="str">
        <f>IF(C34="","",VLOOKUP(C34,Base!A:G,2,FALSE))</f>
        <v>0 60308</v>
      </c>
      <c r="C34" s="72" t="s">
        <v>142</v>
      </c>
      <c r="D34" s="49" t="str">
        <f>IF(C34="","",VLOOKUP(C34,Base!A:I,9,FALSE))</f>
        <v>BOWLING CLUB TRIANGLE D'OR</v>
      </c>
      <c r="E34" s="51">
        <f>IF(C34="","",VLOOKUP(C34,Base!A:I,5,FALSE))</f>
        <v>3</v>
      </c>
      <c r="F34" s="58">
        <v>128</v>
      </c>
      <c r="G34" s="58">
        <v>135</v>
      </c>
      <c r="H34" s="58">
        <v>114</v>
      </c>
      <c r="I34" s="54">
        <f t="shared" si="8"/>
        <v>377</v>
      </c>
      <c r="J34" s="58">
        <v>127</v>
      </c>
      <c r="K34" s="58">
        <v>144</v>
      </c>
      <c r="L34" s="58">
        <v>146</v>
      </c>
      <c r="M34" s="56">
        <f t="shared" si="9"/>
        <v>417</v>
      </c>
      <c r="N34" s="58">
        <v>119</v>
      </c>
      <c r="O34" s="58">
        <v>167</v>
      </c>
      <c r="P34" s="58">
        <v>105</v>
      </c>
      <c r="Q34" s="60">
        <f t="shared" si="10"/>
        <v>391</v>
      </c>
      <c r="R34" s="69">
        <f t="shared" si="11"/>
        <v>1185</v>
      </c>
      <c r="S34" s="70">
        <f t="shared" si="12"/>
        <v>9</v>
      </c>
      <c r="T34" s="64">
        <f t="shared" si="13"/>
        <v>131.66666666666666</v>
      </c>
      <c r="U34" s="71">
        <f t="shared" si="14"/>
        <v>1212</v>
      </c>
    </row>
    <row r="35" spans="1:21" ht="12.75" customHeight="1" x14ac:dyDescent="0.25">
      <c r="A35" s="84">
        <f t="shared" si="15"/>
        <v>4</v>
      </c>
      <c r="B35" s="47" t="str">
        <f>IF(C35="","",VLOOKUP(C35,Base!A:G,2,FALSE))</f>
        <v>89 59462</v>
      </c>
      <c r="C35" s="72" t="s">
        <v>133</v>
      </c>
      <c r="D35" s="49" t="str">
        <f>IF(C35="","",VLOOKUP(C35,Base!A:I,9,FALSE))</f>
        <v>BOWLING CLUB TRIANGLE D'OR</v>
      </c>
      <c r="E35" s="51">
        <f>IF(C35="","",VLOOKUP(C35,Base!A:I,5,FALSE))</f>
        <v>2</v>
      </c>
      <c r="F35" s="58">
        <v>125</v>
      </c>
      <c r="G35" s="58">
        <v>157</v>
      </c>
      <c r="H35" s="58">
        <v>127</v>
      </c>
      <c r="I35" s="54">
        <f t="shared" si="8"/>
        <v>409</v>
      </c>
      <c r="J35" s="58">
        <v>140</v>
      </c>
      <c r="K35" s="58">
        <v>107</v>
      </c>
      <c r="L35" s="58">
        <v>136</v>
      </c>
      <c r="M35" s="56">
        <f t="shared" si="9"/>
        <v>383</v>
      </c>
      <c r="N35" s="58">
        <v>146</v>
      </c>
      <c r="O35" s="58">
        <v>163</v>
      </c>
      <c r="P35" s="58">
        <v>125</v>
      </c>
      <c r="Q35" s="60">
        <f t="shared" si="10"/>
        <v>434</v>
      </c>
      <c r="R35" s="69">
        <f t="shared" si="11"/>
        <v>1226</v>
      </c>
      <c r="S35" s="70">
        <f t="shared" si="12"/>
        <v>9</v>
      </c>
      <c r="T35" s="64">
        <f t="shared" si="13"/>
        <v>136.22222222222223</v>
      </c>
      <c r="U35" s="71">
        <f t="shared" si="14"/>
        <v>1244</v>
      </c>
    </row>
    <row r="36" spans="1:21" ht="12.75" customHeight="1" x14ac:dyDescent="0.25">
      <c r="A36" s="84">
        <f t="shared" si="15"/>
        <v>5</v>
      </c>
      <c r="B36" s="47" t="str">
        <f>IF(C36="","",VLOOKUP(C36,Base!A:G,2,FALSE))</f>
        <v>85 19732</v>
      </c>
      <c r="C36" s="72" t="s">
        <v>109</v>
      </c>
      <c r="D36" s="49" t="str">
        <f>IF(C36="","",VLOOKUP(C36,Base!A:I,9,FALSE))</f>
        <v>BOWLING CLUB ROUEN LE DRAGON</v>
      </c>
      <c r="E36" s="51">
        <f>IF(C36="","",VLOOKUP(C36,Base!A:I,5,FALSE))</f>
        <v>4</v>
      </c>
      <c r="F36" s="58">
        <v>144</v>
      </c>
      <c r="G36" s="58">
        <v>136</v>
      </c>
      <c r="H36" s="58">
        <v>115</v>
      </c>
      <c r="I36" s="54">
        <f t="shared" si="8"/>
        <v>395</v>
      </c>
      <c r="J36" s="58">
        <v>141</v>
      </c>
      <c r="K36" s="58">
        <v>116</v>
      </c>
      <c r="L36" s="58">
        <v>138</v>
      </c>
      <c r="M36" s="56">
        <f t="shared" si="9"/>
        <v>395</v>
      </c>
      <c r="N36" s="58">
        <v>168</v>
      </c>
      <c r="O36" s="58">
        <v>135</v>
      </c>
      <c r="P36" s="58">
        <v>136</v>
      </c>
      <c r="Q36" s="60">
        <f t="shared" si="10"/>
        <v>439</v>
      </c>
      <c r="R36" s="69">
        <f t="shared" si="11"/>
        <v>1229</v>
      </c>
      <c r="S36" s="70">
        <f t="shared" si="12"/>
        <v>9</v>
      </c>
      <c r="T36" s="64">
        <f t="shared" si="13"/>
        <v>136.55555555555554</v>
      </c>
      <c r="U36" s="71">
        <f t="shared" si="14"/>
        <v>1265</v>
      </c>
    </row>
    <row r="37" spans="1:21" ht="12.75" customHeight="1" x14ac:dyDescent="0.25">
      <c r="A37" s="1"/>
      <c r="B37" s="1"/>
      <c r="C37" s="1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5">
      <c r="A38" s="1"/>
      <c r="B38" s="1"/>
      <c r="C38" s="1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85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85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5">
      <c r="A348" s="1"/>
      <c r="B348" s="1"/>
      <c r="C348" s="1"/>
      <c r="D348" s="1"/>
      <c r="E348" s="1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5">
      <c r="A349" s="1"/>
      <c r="B349" s="1"/>
      <c r="C349" s="1"/>
      <c r="D349" s="1"/>
      <c r="E349" s="1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5">
      <c r="A350" s="1"/>
      <c r="B350" s="1"/>
      <c r="C350" s="1"/>
      <c r="D350" s="1"/>
      <c r="E350" s="1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5">
      <c r="A351" s="1"/>
      <c r="B351" s="1"/>
      <c r="C351" s="1"/>
      <c r="D351" s="1"/>
      <c r="E351" s="1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5">
      <c r="A352" s="1"/>
      <c r="B352" s="1"/>
      <c r="C352" s="1"/>
      <c r="D352" s="1"/>
      <c r="E352" s="1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5">
      <c r="A353" s="1"/>
      <c r="B353" s="1"/>
      <c r="C353" s="1"/>
      <c r="D353" s="1"/>
      <c r="E353" s="1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5">
      <c r="A354" s="1"/>
      <c r="B354" s="1"/>
      <c r="C354" s="1"/>
      <c r="D354" s="1"/>
      <c r="E354" s="1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5">
      <c r="A355" s="1"/>
      <c r="B355" s="1"/>
      <c r="C355" s="1"/>
      <c r="D355" s="1"/>
      <c r="E355" s="1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5">
      <c r="A356" s="1"/>
      <c r="B356" s="1"/>
      <c r="C356" s="1"/>
      <c r="D356" s="1"/>
      <c r="E356" s="1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5">
      <c r="A357" s="1"/>
      <c r="B357" s="1"/>
      <c r="C357" s="1"/>
      <c r="D357" s="1"/>
      <c r="E357" s="1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5">
      <c r="A358" s="1"/>
      <c r="B358" s="1"/>
      <c r="C358" s="1"/>
      <c r="D358" s="1"/>
      <c r="E358" s="1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5">
      <c r="A359" s="1"/>
      <c r="B359" s="1"/>
      <c r="C359" s="1"/>
      <c r="D359" s="1"/>
      <c r="E359" s="1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5">
      <c r="A360" s="1"/>
      <c r="B360" s="1"/>
      <c r="C360" s="1"/>
      <c r="D360" s="1"/>
      <c r="E360" s="1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25">
      <c r="A361" s="1"/>
      <c r="B361" s="1"/>
      <c r="C361" s="1"/>
      <c r="D361" s="1"/>
      <c r="E361" s="1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25">
      <c r="A362" s="1"/>
      <c r="B362" s="1"/>
      <c r="C362" s="1"/>
      <c r="D362" s="1"/>
      <c r="E362" s="1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25">
      <c r="A363" s="1"/>
      <c r="B363" s="1"/>
      <c r="C363" s="1"/>
      <c r="D363" s="1"/>
      <c r="E363" s="1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5">
      <c r="A364" s="1"/>
      <c r="B364" s="1"/>
      <c r="C364" s="1"/>
      <c r="D364" s="1"/>
      <c r="E364" s="1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5">
      <c r="A365" s="1"/>
      <c r="B365" s="1"/>
      <c r="C365" s="1"/>
      <c r="D365" s="1"/>
      <c r="E365" s="1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5">
      <c r="A366" s="1"/>
      <c r="B366" s="1"/>
      <c r="C366" s="1"/>
      <c r="D366" s="1"/>
      <c r="E366" s="1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5">
      <c r="A367" s="1"/>
      <c r="B367" s="1"/>
      <c r="C367" s="1"/>
      <c r="D367" s="1"/>
      <c r="E367" s="1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5">
      <c r="A368" s="1"/>
      <c r="B368" s="1"/>
      <c r="C368" s="1"/>
      <c r="D368" s="1"/>
      <c r="E368" s="1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5">
      <c r="A369" s="1"/>
      <c r="B369" s="1"/>
      <c r="C369" s="1"/>
      <c r="D369" s="1"/>
      <c r="E369" s="1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5">
      <c r="A370" s="1"/>
      <c r="B370" s="1"/>
      <c r="C370" s="1"/>
      <c r="D370" s="1"/>
      <c r="E370" s="1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5">
      <c r="A371" s="1"/>
      <c r="B371" s="1"/>
      <c r="C371" s="1"/>
      <c r="D371" s="1"/>
      <c r="E371" s="1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5">
      <c r="A372" s="1"/>
      <c r="B372" s="1"/>
      <c r="C372" s="1"/>
      <c r="D372" s="1"/>
      <c r="E372" s="1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5">
      <c r="A373" s="1"/>
      <c r="B373" s="1"/>
      <c r="C373" s="1"/>
      <c r="D373" s="1"/>
      <c r="E373" s="1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5">
      <c r="A374" s="1"/>
      <c r="B374" s="1"/>
      <c r="C374" s="1"/>
      <c r="D374" s="1"/>
      <c r="E374" s="1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5">
      <c r="A375" s="1"/>
      <c r="B375" s="1"/>
      <c r="C375" s="1"/>
      <c r="D375" s="1"/>
      <c r="E375" s="1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5">
      <c r="A376" s="1"/>
      <c r="B376" s="1"/>
      <c r="C376" s="1"/>
      <c r="D376" s="1"/>
      <c r="E376" s="1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5">
      <c r="A377" s="1"/>
      <c r="B377" s="1"/>
      <c r="C377" s="1"/>
      <c r="D377" s="1"/>
      <c r="E377" s="1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5">
      <c r="A378" s="1"/>
      <c r="B378" s="1"/>
      <c r="C378" s="1"/>
      <c r="D378" s="1"/>
      <c r="E378" s="1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5">
      <c r="A379" s="1"/>
      <c r="B379" s="1"/>
      <c r="C379" s="1"/>
      <c r="D379" s="1"/>
      <c r="E379" s="1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5">
      <c r="A380" s="1"/>
      <c r="B380" s="1"/>
      <c r="C380" s="1"/>
      <c r="D380" s="1"/>
      <c r="E380" s="1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5">
      <c r="A381" s="1"/>
      <c r="B381" s="1"/>
      <c r="C381" s="1"/>
      <c r="D381" s="1"/>
      <c r="E381" s="1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5">
      <c r="A382" s="1"/>
      <c r="B382" s="1"/>
      <c r="C382" s="1"/>
      <c r="D382" s="1"/>
      <c r="E382" s="1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25">
      <c r="A383" s="1"/>
      <c r="B383" s="1"/>
      <c r="C383" s="1"/>
      <c r="D383" s="1"/>
      <c r="E383" s="1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5">
      <c r="A384" s="1"/>
      <c r="B384" s="1"/>
      <c r="C384" s="1"/>
      <c r="D384" s="1"/>
      <c r="E384" s="1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5">
      <c r="A385" s="1"/>
      <c r="B385" s="1"/>
      <c r="C385" s="1"/>
      <c r="D385" s="1"/>
      <c r="E385" s="1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5">
      <c r="A386" s="1"/>
      <c r="B386" s="1"/>
      <c r="C386" s="1"/>
      <c r="D386" s="1"/>
      <c r="E386" s="1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5">
      <c r="A387" s="1"/>
      <c r="B387" s="1"/>
      <c r="C387" s="1"/>
      <c r="D387" s="1"/>
      <c r="E387" s="1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5">
      <c r="A388" s="1"/>
      <c r="B388" s="1"/>
      <c r="C388" s="1"/>
      <c r="D388" s="1"/>
      <c r="E388" s="1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5">
      <c r="A389" s="1"/>
      <c r="B389" s="1"/>
      <c r="C389" s="1"/>
      <c r="D389" s="1"/>
      <c r="E389" s="1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5">
      <c r="A390" s="1"/>
      <c r="B390" s="1"/>
      <c r="C390" s="1"/>
      <c r="D390" s="1"/>
      <c r="E390" s="1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5">
      <c r="A391" s="1"/>
      <c r="B391" s="1"/>
      <c r="C391" s="1"/>
      <c r="D391" s="1"/>
      <c r="E391" s="1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5">
      <c r="A392" s="1"/>
      <c r="B392" s="1"/>
      <c r="C392" s="1"/>
      <c r="D392" s="1"/>
      <c r="E392" s="1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5">
      <c r="A393" s="1"/>
      <c r="B393" s="1"/>
      <c r="C393" s="1"/>
      <c r="D393" s="1"/>
      <c r="E393" s="1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5">
      <c r="A394" s="1"/>
      <c r="B394" s="1"/>
      <c r="C394" s="1"/>
      <c r="D394" s="1"/>
      <c r="E394" s="1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5">
      <c r="A395" s="1"/>
      <c r="B395" s="1"/>
      <c r="C395" s="1"/>
      <c r="D395" s="1"/>
      <c r="E395" s="1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5">
      <c r="A396" s="1"/>
      <c r="B396" s="1"/>
      <c r="C396" s="1"/>
      <c r="D396" s="1"/>
      <c r="E396" s="1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5">
      <c r="A397" s="1"/>
      <c r="B397" s="1"/>
      <c r="C397" s="1"/>
      <c r="D397" s="1"/>
      <c r="E397" s="1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5">
      <c r="A398" s="1"/>
      <c r="B398" s="1"/>
      <c r="C398" s="1"/>
      <c r="D398" s="1"/>
      <c r="E398" s="1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5">
      <c r="A399" s="1"/>
      <c r="B399" s="1"/>
      <c r="C399" s="1"/>
      <c r="D399" s="1"/>
      <c r="E399" s="1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5">
      <c r="A400" s="1"/>
      <c r="B400" s="1"/>
      <c r="C400" s="1"/>
      <c r="D400" s="1"/>
      <c r="E400" s="1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5">
      <c r="A401" s="1"/>
      <c r="B401" s="1"/>
      <c r="C401" s="1"/>
      <c r="D401" s="1"/>
      <c r="E401" s="1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5">
      <c r="A402" s="1"/>
      <c r="B402" s="1"/>
      <c r="C402" s="1"/>
      <c r="D402" s="1"/>
      <c r="E402" s="1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5">
      <c r="A403" s="1"/>
      <c r="B403" s="1"/>
      <c r="C403" s="1"/>
      <c r="D403" s="1"/>
      <c r="E403" s="1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5">
      <c r="A404" s="1"/>
      <c r="B404" s="1"/>
      <c r="C404" s="1"/>
      <c r="D404" s="1"/>
      <c r="E404" s="1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25">
      <c r="A405" s="1"/>
      <c r="B405" s="1"/>
      <c r="C405" s="1"/>
      <c r="D405" s="1"/>
      <c r="E405" s="1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5">
      <c r="A406" s="1"/>
      <c r="B406" s="1"/>
      <c r="C406" s="1"/>
      <c r="D406" s="1"/>
      <c r="E406" s="1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5">
      <c r="A407" s="1"/>
      <c r="B407" s="1"/>
      <c r="C407" s="1"/>
      <c r="D407" s="1"/>
      <c r="E407" s="1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5">
      <c r="A408" s="1"/>
      <c r="B408" s="1"/>
      <c r="C408" s="1"/>
      <c r="D408" s="1"/>
      <c r="E408" s="1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5">
      <c r="A409" s="1"/>
      <c r="B409" s="1"/>
      <c r="C409" s="1"/>
      <c r="D409" s="1"/>
      <c r="E409" s="1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5">
      <c r="A410" s="1"/>
      <c r="B410" s="1"/>
      <c r="C410" s="1"/>
      <c r="D410" s="1"/>
      <c r="E410" s="1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5">
      <c r="A411" s="1"/>
      <c r="B411" s="1"/>
      <c r="C411" s="1"/>
      <c r="D411" s="1"/>
      <c r="E411" s="1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5">
      <c r="A412" s="1"/>
      <c r="B412" s="1"/>
      <c r="C412" s="1"/>
      <c r="D412" s="1"/>
      <c r="E412" s="1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5">
      <c r="A413" s="1"/>
      <c r="B413" s="1"/>
      <c r="C413" s="1"/>
      <c r="D413" s="1"/>
      <c r="E413" s="1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5">
      <c r="A414" s="1"/>
      <c r="B414" s="1"/>
      <c r="C414" s="1"/>
      <c r="D414" s="1"/>
      <c r="E414" s="1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5">
      <c r="A415" s="1"/>
      <c r="B415" s="1"/>
      <c r="C415" s="1"/>
      <c r="D415" s="1"/>
      <c r="E415" s="1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5">
      <c r="A416" s="1"/>
      <c r="B416" s="1"/>
      <c r="C416" s="1"/>
      <c r="D416" s="1"/>
      <c r="E416" s="1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5">
      <c r="A417" s="1"/>
      <c r="B417" s="1"/>
      <c r="C417" s="1"/>
      <c r="D417" s="1"/>
      <c r="E417" s="1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5">
      <c r="A418" s="1"/>
      <c r="B418" s="1"/>
      <c r="C418" s="1"/>
      <c r="D418" s="1"/>
      <c r="E418" s="1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5">
      <c r="A419" s="1"/>
      <c r="B419" s="1"/>
      <c r="C419" s="1"/>
      <c r="D419" s="1"/>
      <c r="E419" s="1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5">
      <c r="A420" s="1"/>
      <c r="B420" s="1"/>
      <c r="C420" s="1"/>
      <c r="D420" s="1"/>
      <c r="E420" s="1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5">
      <c r="A421" s="1"/>
      <c r="B421" s="1"/>
      <c r="C421" s="1"/>
      <c r="D421" s="1"/>
      <c r="E421" s="1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5">
      <c r="A422" s="1"/>
      <c r="B422" s="1"/>
      <c r="C422" s="1"/>
      <c r="D422" s="1"/>
      <c r="E422" s="1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5">
      <c r="A423" s="1"/>
      <c r="B423" s="1"/>
      <c r="C423" s="1"/>
      <c r="D423" s="1"/>
      <c r="E423" s="1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5">
      <c r="A424" s="1"/>
      <c r="B424" s="1"/>
      <c r="C424" s="1"/>
      <c r="D424" s="1"/>
      <c r="E424" s="1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5">
      <c r="A425" s="1"/>
      <c r="B425" s="1"/>
      <c r="C425" s="1"/>
      <c r="D425" s="1"/>
      <c r="E425" s="1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5">
      <c r="A426" s="1"/>
      <c r="B426" s="1"/>
      <c r="C426" s="1"/>
      <c r="D426" s="1"/>
      <c r="E426" s="1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5">
      <c r="A427" s="1"/>
      <c r="B427" s="1"/>
      <c r="C427" s="1"/>
      <c r="D427" s="1"/>
      <c r="E427" s="1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5">
      <c r="A428" s="1"/>
      <c r="B428" s="1"/>
      <c r="C428" s="1"/>
      <c r="D428" s="1"/>
      <c r="E428" s="1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5">
      <c r="A429" s="1"/>
      <c r="B429" s="1"/>
      <c r="C429" s="1"/>
      <c r="D429" s="1"/>
      <c r="E429" s="1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5">
      <c r="A430" s="1"/>
      <c r="B430" s="1"/>
      <c r="C430" s="1"/>
      <c r="D430" s="1"/>
      <c r="E430" s="1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5">
      <c r="A431" s="1"/>
      <c r="B431" s="1"/>
      <c r="C431" s="1"/>
      <c r="D431" s="1"/>
      <c r="E431" s="1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25">
      <c r="A432" s="1"/>
      <c r="B432" s="1"/>
      <c r="C432" s="1"/>
      <c r="D432" s="1"/>
      <c r="E432" s="1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5">
      <c r="A433" s="1"/>
      <c r="B433" s="1"/>
      <c r="C433" s="1"/>
      <c r="D433" s="1"/>
      <c r="E433" s="1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5">
      <c r="A434" s="1"/>
      <c r="B434" s="1"/>
      <c r="C434" s="1"/>
      <c r="D434" s="1"/>
      <c r="E434" s="1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5">
      <c r="A435" s="1"/>
      <c r="B435" s="1"/>
      <c r="C435" s="1"/>
      <c r="D435" s="1"/>
      <c r="E435" s="1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5">
      <c r="A436" s="1"/>
      <c r="B436" s="1"/>
      <c r="C436" s="1"/>
      <c r="D436" s="1"/>
      <c r="E436" s="1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5">
      <c r="A437" s="1"/>
      <c r="B437" s="1"/>
      <c r="C437" s="1"/>
      <c r="D437" s="1"/>
      <c r="E437" s="1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5">
      <c r="A438" s="1"/>
      <c r="B438" s="1"/>
      <c r="C438" s="1"/>
      <c r="D438" s="1"/>
      <c r="E438" s="1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5">
      <c r="A439" s="1"/>
      <c r="B439" s="1"/>
      <c r="C439" s="1"/>
      <c r="D439" s="1"/>
      <c r="E439" s="1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5">
      <c r="A440" s="1"/>
      <c r="B440" s="1"/>
      <c r="C440" s="1"/>
      <c r="D440" s="1"/>
      <c r="E440" s="1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5">
      <c r="A441" s="1"/>
      <c r="B441" s="1"/>
      <c r="C441" s="1"/>
      <c r="D441" s="1"/>
      <c r="E441" s="1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5">
      <c r="A442" s="1"/>
      <c r="B442" s="1"/>
      <c r="C442" s="1"/>
      <c r="D442" s="1"/>
      <c r="E442" s="1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5">
      <c r="A443" s="1"/>
      <c r="B443" s="1"/>
      <c r="C443" s="1"/>
      <c r="D443" s="1"/>
      <c r="E443" s="1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25">
      <c r="A444" s="1"/>
      <c r="B444" s="1"/>
      <c r="C444" s="1"/>
      <c r="D444" s="1"/>
      <c r="E444" s="1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25">
      <c r="A445" s="1"/>
      <c r="B445" s="1"/>
      <c r="C445" s="1"/>
      <c r="D445" s="1"/>
      <c r="E445" s="1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5">
      <c r="A446" s="1"/>
      <c r="B446" s="1"/>
      <c r="C446" s="1"/>
      <c r="D446" s="1"/>
      <c r="E446" s="1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5">
      <c r="A447" s="1"/>
      <c r="B447" s="1"/>
      <c r="C447" s="1"/>
      <c r="D447" s="1"/>
      <c r="E447" s="1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5">
      <c r="A448" s="1"/>
      <c r="B448" s="1"/>
      <c r="C448" s="1"/>
      <c r="D448" s="1"/>
      <c r="E448" s="1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5">
      <c r="A449" s="1"/>
      <c r="B449" s="1"/>
      <c r="C449" s="1"/>
      <c r="D449" s="1"/>
      <c r="E449" s="1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5">
      <c r="A450" s="1"/>
      <c r="B450" s="1"/>
      <c r="C450" s="1"/>
      <c r="D450" s="1"/>
      <c r="E450" s="1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5">
      <c r="A451" s="1"/>
      <c r="B451" s="1"/>
      <c r="C451" s="1"/>
      <c r="D451" s="1"/>
      <c r="E451" s="1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5">
      <c r="A452" s="1"/>
      <c r="B452" s="1"/>
      <c r="C452" s="1"/>
      <c r="D452" s="1"/>
      <c r="E452" s="1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5">
      <c r="A453" s="1"/>
      <c r="B453" s="1"/>
      <c r="C453" s="1"/>
      <c r="D453" s="1"/>
      <c r="E453" s="1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5">
      <c r="A454" s="1"/>
      <c r="B454" s="1"/>
      <c r="C454" s="1"/>
      <c r="D454" s="1"/>
      <c r="E454" s="1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5">
      <c r="A455" s="1"/>
      <c r="B455" s="1"/>
      <c r="C455" s="1"/>
      <c r="D455" s="1"/>
      <c r="E455" s="1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25">
      <c r="A456" s="1"/>
      <c r="B456" s="1"/>
      <c r="C456" s="1"/>
      <c r="D456" s="1"/>
      <c r="E456" s="1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25">
      <c r="A457" s="1"/>
      <c r="B457" s="1"/>
      <c r="C457" s="1"/>
      <c r="D457" s="1"/>
      <c r="E457" s="1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5">
      <c r="A458" s="1"/>
      <c r="B458" s="1"/>
      <c r="C458" s="1"/>
      <c r="D458" s="1"/>
      <c r="E458" s="1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5">
      <c r="A459" s="1"/>
      <c r="B459" s="1"/>
      <c r="C459" s="1"/>
      <c r="D459" s="1"/>
      <c r="E459" s="1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5">
      <c r="A460" s="1"/>
      <c r="B460" s="1"/>
      <c r="C460" s="1"/>
      <c r="D460" s="1"/>
      <c r="E460" s="1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5">
      <c r="A461" s="1"/>
      <c r="B461" s="1"/>
      <c r="C461" s="1"/>
      <c r="D461" s="1"/>
      <c r="E461" s="1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5">
      <c r="A462" s="1"/>
      <c r="B462" s="1"/>
      <c r="C462" s="1"/>
      <c r="D462" s="1"/>
      <c r="E462" s="1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5">
      <c r="A463" s="1"/>
      <c r="B463" s="1"/>
      <c r="C463" s="1"/>
      <c r="D463" s="1"/>
      <c r="E463" s="1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5">
      <c r="A464" s="1"/>
      <c r="B464" s="1"/>
      <c r="C464" s="1"/>
      <c r="D464" s="1"/>
      <c r="E464" s="1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25">
      <c r="A465" s="1"/>
      <c r="B465" s="1"/>
      <c r="C465" s="1"/>
      <c r="D465" s="1"/>
      <c r="E465" s="1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5">
      <c r="A466" s="1"/>
      <c r="B466" s="1"/>
      <c r="C466" s="1"/>
      <c r="D466" s="1"/>
      <c r="E466" s="1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25">
      <c r="A467" s="1"/>
      <c r="B467" s="1"/>
      <c r="C467" s="1"/>
      <c r="D467" s="1"/>
      <c r="E467" s="1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25">
      <c r="A468" s="1"/>
      <c r="B468" s="1"/>
      <c r="C468" s="1"/>
      <c r="D468" s="1"/>
      <c r="E468" s="1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5">
      <c r="A469" s="1"/>
      <c r="B469" s="1"/>
      <c r="C469" s="1"/>
      <c r="D469" s="1"/>
      <c r="E469" s="1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5">
      <c r="A470" s="1"/>
      <c r="B470" s="1"/>
      <c r="C470" s="1"/>
      <c r="D470" s="1"/>
      <c r="E470" s="1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5">
      <c r="A471" s="1"/>
      <c r="B471" s="1"/>
      <c r="C471" s="1"/>
      <c r="D471" s="1"/>
      <c r="E471" s="1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25">
      <c r="A472" s="1"/>
      <c r="B472" s="1"/>
      <c r="C472" s="1"/>
      <c r="D472" s="1"/>
      <c r="E472" s="1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25">
      <c r="A473" s="1"/>
      <c r="B473" s="1"/>
      <c r="C473" s="1"/>
      <c r="D473" s="1"/>
      <c r="E473" s="1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25">
      <c r="A474" s="1"/>
      <c r="B474" s="1"/>
      <c r="C474" s="1"/>
      <c r="D474" s="1"/>
      <c r="E474" s="1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5">
      <c r="A475" s="1"/>
      <c r="B475" s="1"/>
      <c r="C475" s="1"/>
      <c r="D475" s="1"/>
      <c r="E475" s="1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5">
      <c r="A476" s="1"/>
      <c r="B476" s="1"/>
      <c r="C476" s="1"/>
      <c r="D476" s="1"/>
      <c r="E476" s="1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5">
      <c r="A477" s="1"/>
      <c r="B477" s="1"/>
      <c r="C477" s="1"/>
      <c r="D477" s="1"/>
      <c r="E477" s="1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5">
      <c r="A478" s="1"/>
      <c r="B478" s="1"/>
      <c r="C478" s="1"/>
      <c r="D478" s="1"/>
      <c r="E478" s="1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1"/>
      <c r="B479" s="1"/>
      <c r="C479" s="1"/>
      <c r="D479" s="1"/>
      <c r="E479" s="1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5">
      <c r="A480" s="1"/>
      <c r="B480" s="1"/>
      <c r="C480" s="1"/>
      <c r="D480" s="1"/>
      <c r="E480" s="1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5">
      <c r="A481" s="1"/>
      <c r="B481" s="1"/>
      <c r="C481" s="1"/>
      <c r="D481" s="1"/>
      <c r="E481" s="1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5">
      <c r="A482" s="1"/>
      <c r="B482" s="1"/>
      <c r="C482" s="1"/>
      <c r="D482" s="1"/>
      <c r="E482" s="1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5">
      <c r="A483" s="1"/>
      <c r="B483" s="1"/>
      <c r="C483" s="1"/>
      <c r="D483" s="1"/>
      <c r="E483" s="1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5">
      <c r="A484" s="1"/>
      <c r="B484" s="1"/>
      <c r="C484" s="1"/>
      <c r="D484" s="1"/>
      <c r="E484" s="1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5">
      <c r="A485" s="1"/>
      <c r="B485" s="1"/>
      <c r="C485" s="1"/>
      <c r="D485" s="1"/>
      <c r="E485" s="1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5">
      <c r="A486" s="1"/>
      <c r="B486" s="1"/>
      <c r="C486" s="1"/>
      <c r="D486" s="1"/>
      <c r="E486" s="1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5">
      <c r="A487" s="1"/>
      <c r="B487" s="1"/>
      <c r="C487" s="1"/>
      <c r="D487" s="1"/>
      <c r="E487" s="1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5">
      <c r="A488" s="1"/>
      <c r="B488" s="1"/>
      <c r="C488" s="1"/>
      <c r="D488" s="1"/>
      <c r="E488" s="1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5">
      <c r="A489" s="1"/>
      <c r="B489" s="1"/>
      <c r="C489" s="1"/>
      <c r="D489" s="1"/>
      <c r="E489" s="1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5">
      <c r="A490" s="1"/>
      <c r="B490" s="1"/>
      <c r="C490" s="1"/>
      <c r="D490" s="1"/>
      <c r="E490" s="1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1"/>
      <c r="B491" s="1"/>
      <c r="C491" s="1"/>
      <c r="D491" s="1"/>
      <c r="E491" s="1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25">
      <c r="A492" s="1"/>
      <c r="B492" s="1"/>
      <c r="C492" s="1"/>
      <c r="D492" s="1"/>
      <c r="E492" s="1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25">
      <c r="A493" s="1"/>
      <c r="B493" s="1"/>
      <c r="C493" s="1"/>
      <c r="D493" s="1"/>
      <c r="E493" s="1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5">
      <c r="A494" s="1"/>
      <c r="B494" s="1"/>
      <c r="C494" s="1"/>
      <c r="D494" s="1"/>
      <c r="E494" s="1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5">
      <c r="A495" s="1"/>
      <c r="B495" s="1"/>
      <c r="C495" s="1"/>
      <c r="D495" s="1"/>
      <c r="E495" s="1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5">
      <c r="A496" s="1"/>
      <c r="B496" s="1"/>
      <c r="C496" s="1"/>
      <c r="D496" s="1"/>
      <c r="E496" s="1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5">
      <c r="A497" s="1"/>
      <c r="B497" s="1"/>
      <c r="C497" s="1"/>
      <c r="D497" s="1"/>
      <c r="E497" s="1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5">
      <c r="A498" s="1"/>
      <c r="B498" s="1"/>
      <c r="C498" s="1"/>
      <c r="D498" s="1"/>
      <c r="E498" s="1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5">
      <c r="A499" s="1"/>
      <c r="B499" s="1"/>
      <c r="C499" s="1"/>
      <c r="D499" s="1"/>
      <c r="E499" s="1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5">
      <c r="A500" s="1"/>
      <c r="B500" s="1"/>
      <c r="C500" s="1"/>
      <c r="D500" s="1"/>
      <c r="E500" s="1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5">
      <c r="A501" s="1"/>
      <c r="B501" s="1"/>
      <c r="C501" s="1"/>
      <c r="D501" s="1"/>
      <c r="E501" s="1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1"/>
      <c r="B502" s="1"/>
      <c r="C502" s="1"/>
      <c r="D502" s="1"/>
      <c r="E502" s="1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5">
      <c r="A503" s="1"/>
      <c r="B503" s="1"/>
      <c r="C503" s="1"/>
      <c r="D503" s="1"/>
      <c r="E503" s="1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5">
      <c r="A504" s="1"/>
      <c r="B504" s="1"/>
      <c r="C504" s="1"/>
      <c r="D504" s="1"/>
      <c r="E504" s="1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5">
      <c r="A505" s="1"/>
      <c r="B505" s="1"/>
      <c r="C505" s="1"/>
      <c r="D505" s="1"/>
      <c r="E505" s="1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5">
      <c r="A506" s="1"/>
      <c r="B506" s="1"/>
      <c r="C506" s="1"/>
      <c r="D506" s="1"/>
      <c r="E506" s="1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5">
      <c r="A507" s="1"/>
      <c r="B507" s="1"/>
      <c r="C507" s="1"/>
      <c r="D507" s="1"/>
      <c r="E507" s="1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5">
      <c r="A508" s="1"/>
      <c r="B508" s="1"/>
      <c r="C508" s="1"/>
      <c r="D508" s="1"/>
      <c r="E508" s="1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25">
      <c r="A509" s="1"/>
      <c r="B509" s="1"/>
      <c r="C509" s="1"/>
      <c r="D509" s="1"/>
      <c r="E509" s="1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5">
      <c r="A510" s="1"/>
      <c r="B510" s="1"/>
      <c r="C510" s="1"/>
      <c r="D510" s="1"/>
      <c r="E510" s="1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5">
      <c r="A511" s="1"/>
      <c r="B511" s="1"/>
      <c r="C511" s="1"/>
      <c r="D511" s="1"/>
      <c r="E511" s="1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5">
      <c r="A512" s="1"/>
      <c r="B512" s="1"/>
      <c r="C512" s="1"/>
      <c r="D512" s="1"/>
      <c r="E512" s="1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1"/>
      <c r="B513" s="1"/>
      <c r="C513" s="1"/>
      <c r="D513" s="1"/>
      <c r="E513" s="1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5">
      <c r="A514" s="1"/>
      <c r="B514" s="1"/>
      <c r="C514" s="1"/>
      <c r="D514" s="1"/>
      <c r="E514" s="1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5">
      <c r="A515" s="1"/>
      <c r="B515" s="1"/>
      <c r="C515" s="1"/>
      <c r="D515" s="1"/>
      <c r="E515" s="1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5">
      <c r="A516" s="1"/>
      <c r="B516" s="1"/>
      <c r="C516" s="1"/>
      <c r="D516" s="1"/>
      <c r="E516" s="1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25">
      <c r="A517" s="1"/>
      <c r="B517" s="1"/>
      <c r="C517" s="1"/>
      <c r="D517" s="1"/>
      <c r="E517" s="1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5">
      <c r="A518" s="1"/>
      <c r="B518" s="1"/>
      <c r="C518" s="1"/>
      <c r="D518" s="1"/>
      <c r="E518" s="1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5">
      <c r="A519" s="1"/>
      <c r="B519" s="1"/>
      <c r="C519" s="1"/>
      <c r="D519" s="1"/>
      <c r="E519" s="1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5">
      <c r="A520" s="1"/>
      <c r="B520" s="1"/>
      <c r="C520" s="1"/>
      <c r="D520" s="1"/>
      <c r="E520" s="1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5">
      <c r="A521" s="1"/>
      <c r="B521" s="1"/>
      <c r="C521" s="1"/>
      <c r="D521" s="1"/>
      <c r="E521" s="1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5">
      <c r="A522" s="1"/>
      <c r="B522" s="1"/>
      <c r="C522" s="1"/>
      <c r="D522" s="1"/>
      <c r="E522" s="1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5">
      <c r="A523" s="1"/>
      <c r="B523" s="1"/>
      <c r="C523" s="1"/>
      <c r="D523" s="1"/>
      <c r="E523" s="1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1"/>
      <c r="B524" s="1"/>
      <c r="C524" s="1"/>
      <c r="D524" s="1"/>
      <c r="E524" s="1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1"/>
      <c r="B525" s="1"/>
      <c r="C525" s="1"/>
      <c r="D525" s="1"/>
      <c r="E525" s="1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1"/>
      <c r="C526" s="1"/>
      <c r="D526" s="1"/>
      <c r="E526" s="1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"/>
      <c r="B527" s="1"/>
      <c r="C527" s="1"/>
      <c r="D527" s="1"/>
      <c r="E527" s="1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5">
      <c r="A528" s="1"/>
      <c r="B528" s="1"/>
      <c r="C528" s="1"/>
      <c r="D528" s="1"/>
      <c r="E528" s="1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5">
      <c r="A529" s="1"/>
      <c r="B529" s="1"/>
      <c r="C529" s="1"/>
      <c r="D529" s="1"/>
      <c r="E529" s="1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"/>
      <c r="B530" s="1"/>
      <c r="C530" s="1"/>
      <c r="D530" s="1"/>
      <c r="E530" s="1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1"/>
      <c r="B531" s="1"/>
      <c r="C531" s="1"/>
      <c r="D531" s="1"/>
      <c r="E531" s="1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1"/>
      <c r="B532" s="1"/>
      <c r="C532" s="1"/>
      <c r="D532" s="1"/>
      <c r="E532" s="1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"/>
      <c r="D533" s="1"/>
      <c r="E533" s="1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"/>
      <c r="D534" s="1"/>
      <c r="E534" s="1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"/>
      <c r="D535" s="1"/>
      <c r="E535" s="1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"/>
      <c r="D536" s="1"/>
      <c r="E536" s="1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"/>
      <c r="D537" s="1"/>
      <c r="E537" s="1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"/>
      <c r="D538" s="1"/>
      <c r="E538" s="1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"/>
      <c r="D539" s="1"/>
      <c r="E539" s="1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"/>
      <c r="D540" s="1"/>
      <c r="E540" s="1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"/>
      <c r="D541" s="1"/>
      <c r="E541" s="1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"/>
      <c r="D542" s="1"/>
      <c r="E542" s="1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"/>
      <c r="D543" s="1"/>
      <c r="E543" s="1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"/>
      <c r="D544" s="1"/>
      <c r="E544" s="1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"/>
      <c r="D545" s="1"/>
      <c r="E545" s="1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"/>
      <c r="D546" s="1"/>
      <c r="E546" s="1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"/>
      <c r="D547" s="1"/>
      <c r="E547" s="1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"/>
      <c r="D548" s="1"/>
      <c r="E548" s="1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"/>
      <c r="D549" s="1"/>
      <c r="E549" s="1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"/>
      <c r="D550" s="1"/>
      <c r="E550" s="1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"/>
      <c r="D551" s="1"/>
      <c r="E551" s="1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"/>
      <c r="D552" s="1"/>
      <c r="E552" s="1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"/>
      <c r="D553" s="1"/>
      <c r="E553" s="1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"/>
      <c r="D554" s="1"/>
      <c r="E554" s="1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"/>
      <c r="D555" s="1"/>
      <c r="E555" s="1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"/>
      <c r="D556" s="1"/>
      <c r="E556" s="1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"/>
      <c r="D557" s="1"/>
      <c r="E557" s="1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"/>
      <c r="D558" s="1"/>
      <c r="E558" s="1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"/>
      <c r="D559" s="1"/>
      <c r="E559" s="1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"/>
      <c r="D560" s="1"/>
      <c r="E560" s="1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"/>
      <c r="D561" s="1"/>
      <c r="E561" s="1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"/>
      <c r="D562" s="1"/>
      <c r="E562" s="1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"/>
      <c r="D563" s="1"/>
      <c r="E563" s="1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"/>
      <c r="D564" s="1"/>
      <c r="E564" s="1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"/>
      <c r="D565" s="1"/>
      <c r="E565" s="1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"/>
      <c r="D566" s="1"/>
      <c r="E566" s="1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"/>
      <c r="D567" s="1"/>
      <c r="E567" s="1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"/>
      <c r="D568" s="1"/>
      <c r="E568" s="1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"/>
      <c r="D569" s="1"/>
      <c r="E569" s="1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"/>
      <c r="D570" s="1"/>
      <c r="E570" s="1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"/>
      <c r="D571" s="1"/>
      <c r="E571" s="1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"/>
      <c r="D572" s="1"/>
      <c r="E572" s="1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"/>
      <c r="D573" s="1"/>
      <c r="E573" s="1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"/>
      <c r="D574" s="1"/>
      <c r="E574" s="1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"/>
      <c r="D575" s="1"/>
      <c r="E575" s="1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"/>
      <c r="D576" s="1"/>
      <c r="E576" s="1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"/>
      <c r="D577" s="1"/>
      <c r="E577" s="1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"/>
      <c r="D578" s="1"/>
      <c r="E578" s="1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"/>
      <c r="D579" s="1"/>
      <c r="E579" s="1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"/>
      <c r="D580" s="1"/>
      <c r="E580" s="1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"/>
      <c r="D581" s="1"/>
      <c r="E581" s="1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"/>
      <c r="D582" s="1"/>
      <c r="E582" s="1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"/>
      <c r="D583" s="1"/>
      <c r="E583" s="1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"/>
      <c r="D584" s="1"/>
      <c r="E584" s="1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"/>
      <c r="D585" s="1"/>
      <c r="E585" s="1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"/>
      <c r="D586" s="1"/>
      <c r="E586" s="1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"/>
      <c r="D587" s="1"/>
      <c r="E587" s="1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"/>
      <c r="D588" s="1"/>
      <c r="E588" s="1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"/>
      <c r="D589" s="1"/>
      <c r="E589" s="1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"/>
      <c r="D590" s="1"/>
      <c r="E590" s="1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"/>
      <c r="D591" s="1"/>
      <c r="E591" s="1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"/>
      <c r="D592" s="1"/>
      <c r="E592" s="1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"/>
      <c r="D593" s="1"/>
      <c r="E593" s="1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"/>
      <c r="D594" s="1"/>
      <c r="E594" s="1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"/>
      <c r="D595" s="1"/>
      <c r="E595" s="1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"/>
      <c r="D596" s="1"/>
      <c r="E596" s="1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"/>
      <c r="D597" s="1"/>
      <c r="E597" s="1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"/>
      <c r="D598" s="1"/>
      <c r="E598" s="1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"/>
      <c r="D599" s="1"/>
      <c r="E599" s="1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"/>
      <c r="D600" s="1"/>
      <c r="E600" s="1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"/>
      <c r="D601" s="1"/>
      <c r="E601" s="1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"/>
      <c r="D602" s="1"/>
      <c r="E602" s="1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"/>
      <c r="D603" s="1"/>
      <c r="E603" s="1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"/>
      <c r="D604" s="1"/>
      <c r="E604" s="1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"/>
      <c r="D605" s="1"/>
      <c r="E605" s="1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"/>
      <c r="D606" s="1"/>
      <c r="E606" s="1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"/>
      <c r="D607" s="1"/>
      <c r="E607" s="1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"/>
      <c r="D608" s="1"/>
      <c r="E608" s="1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"/>
      <c r="D609" s="1"/>
      <c r="E609" s="1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"/>
      <c r="D610" s="1"/>
      <c r="E610" s="1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"/>
      <c r="D611" s="1"/>
      <c r="E611" s="1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"/>
      <c r="D612" s="1"/>
      <c r="E612" s="1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"/>
      <c r="D613" s="1"/>
      <c r="E613" s="1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"/>
      <c r="D614" s="1"/>
      <c r="E614" s="1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"/>
      <c r="D615" s="1"/>
      <c r="E615" s="1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"/>
      <c r="D616" s="1"/>
      <c r="E616" s="1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"/>
      <c r="D617" s="1"/>
      <c r="E617" s="1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"/>
      <c r="D618" s="1"/>
      <c r="E618" s="1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"/>
      <c r="D619" s="1"/>
      <c r="E619" s="1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"/>
      <c r="D620" s="1"/>
      <c r="E620" s="1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"/>
      <c r="D621" s="1"/>
      <c r="E621" s="1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"/>
      <c r="D622" s="1"/>
      <c r="E622" s="1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"/>
      <c r="D623" s="1"/>
      <c r="E623" s="1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"/>
      <c r="D624" s="1"/>
      <c r="E624" s="1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"/>
      <c r="D625" s="1"/>
      <c r="E625" s="1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"/>
      <c r="D626" s="1"/>
      <c r="E626" s="1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"/>
      <c r="D627" s="1"/>
      <c r="E627" s="1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"/>
      <c r="D628" s="1"/>
      <c r="E628" s="1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"/>
      <c r="D629" s="1"/>
      <c r="E629" s="1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"/>
      <c r="D630" s="1"/>
      <c r="E630" s="1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"/>
      <c r="D631" s="1"/>
      <c r="E631" s="1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"/>
      <c r="D632" s="1"/>
      <c r="E632" s="1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"/>
      <c r="D633" s="1"/>
      <c r="E633" s="1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"/>
      <c r="D634" s="1"/>
      <c r="E634" s="1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"/>
      <c r="D635" s="1"/>
      <c r="E635" s="1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"/>
      <c r="D636" s="1"/>
      <c r="E636" s="1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"/>
      <c r="D637" s="1"/>
      <c r="E637" s="1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"/>
      <c r="D638" s="1"/>
      <c r="E638" s="1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"/>
      <c r="D639" s="1"/>
      <c r="E639" s="1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"/>
      <c r="D640" s="1"/>
      <c r="E640" s="1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"/>
      <c r="D641" s="1"/>
      <c r="E641" s="1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"/>
      <c r="D642" s="1"/>
      <c r="E642" s="1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"/>
      <c r="D643" s="1"/>
      <c r="E643" s="1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"/>
      <c r="D644" s="1"/>
      <c r="E644" s="1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"/>
      <c r="D645" s="1"/>
      <c r="E645" s="1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"/>
      <c r="D646" s="1"/>
      <c r="E646" s="1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"/>
      <c r="D647" s="1"/>
      <c r="E647" s="1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"/>
      <c r="D648" s="1"/>
      <c r="E648" s="1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"/>
      <c r="D649" s="1"/>
      <c r="E649" s="1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"/>
      <c r="D650" s="1"/>
      <c r="E650" s="1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"/>
      <c r="D651" s="1"/>
      <c r="E651" s="1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"/>
      <c r="D652" s="1"/>
      <c r="E652" s="1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"/>
      <c r="D653" s="1"/>
      <c r="E653" s="1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"/>
      <c r="D654" s="1"/>
      <c r="E654" s="1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"/>
      <c r="D655" s="1"/>
      <c r="E655" s="1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"/>
      <c r="D656" s="1"/>
      <c r="E656" s="1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"/>
      <c r="D657" s="1"/>
      <c r="E657" s="1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"/>
      <c r="D658" s="1"/>
      <c r="E658" s="1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"/>
      <c r="D659" s="1"/>
      <c r="E659" s="1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"/>
      <c r="D660" s="1"/>
      <c r="E660" s="1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"/>
      <c r="D661" s="1"/>
      <c r="E661" s="1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"/>
      <c r="D662" s="1"/>
      <c r="E662" s="1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"/>
      <c r="D663" s="1"/>
      <c r="E663" s="1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"/>
      <c r="D664" s="1"/>
      <c r="E664" s="1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"/>
      <c r="D665" s="1"/>
      <c r="E665" s="1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"/>
      <c r="D666" s="1"/>
      <c r="E666" s="1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"/>
      <c r="D667" s="1"/>
      <c r="E667" s="1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"/>
      <c r="D668" s="1"/>
      <c r="E668" s="1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"/>
      <c r="D669" s="1"/>
      <c r="E669" s="1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"/>
      <c r="D670" s="1"/>
      <c r="E670" s="1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"/>
      <c r="D671" s="1"/>
      <c r="E671" s="1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"/>
      <c r="D672" s="1"/>
      <c r="E672" s="1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"/>
      <c r="D673" s="1"/>
      <c r="E673" s="1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"/>
      <c r="D674" s="1"/>
      <c r="E674" s="1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"/>
      <c r="D675" s="1"/>
      <c r="E675" s="1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"/>
      <c r="D676" s="1"/>
      <c r="E676" s="1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"/>
      <c r="D677" s="1"/>
      <c r="E677" s="1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"/>
      <c r="D678" s="1"/>
      <c r="E678" s="1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"/>
      <c r="D679" s="1"/>
      <c r="E679" s="1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"/>
      <c r="D680" s="1"/>
      <c r="E680" s="1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"/>
      <c r="D681" s="1"/>
      <c r="E681" s="1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"/>
      <c r="D682" s="1"/>
      <c r="E682" s="1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"/>
      <c r="D683" s="1"/>
      <c r="E683" s="1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"/>
      <c r="D684" s="1"/>
      <c r="E684" s="1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"/>
      <c r="D685" s="1"/>
      <c r="E685" s="1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"/>
      <c r="D686" s="1"/>
      <c r="E686" s="1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"/>
      <c r="D687" s="1"/>
      <c r="E687" s="1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"/>
      <c r="D688" s="1"/>
      <c r="E688" s="1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"/>
      <c r="D689" s="1"/>
      <c r="E689" s="1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"/>
      <c r="D690" s="1"/>
      <c r="E690" s="1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"/>
      <c r="D691" s="1"/>
      <c r="E691" s="1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"/>
      <c r="D692" s="1"/>
      <c r="E692" s="1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"/>
      <c r="D693" s="1"/>
      <c r="E693" s="1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"/>
      <c r="D694" s="1"/>
      <c r="E694" s="1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"/>
      <c r="D695" s="1"/>
      <c r="E695" s="1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"/>
      <c r="D696" s="1"/>
      <c r="E696" s="1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"/>
      <c r="D697" s="1"/>
      <c r="E697" s="1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"/>
      <c r="D698" s="1"/>
      <c r="E698" s="1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"/>
      <c r="D699" s="1"/>
      <c r="E699" s="1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"/>
      <c r="D700" s="1"/>
      <c r="E700" s="1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"/>
      <c r="D701" s="1"/>
      <c r="E701" s="1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"/>
      <c r="D702" s="1"/>
      <c r="E702" s="1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"/>
      <c r="D703" s="1"/>
      <c r="E703" s="1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"/>
      <c r="D704" s="1"/>
      <c r="E704" s="1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"/>
      <c r="D705" s="1"/>
      <c r="E705" s="1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"/>
      <c r="D706" s="1"/>
      <c r="E706" s="1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"/>
      <c r="D707" s="1"/>
      <c r="E707" s="1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"/>
      <c r="D708" s="1"/>
      <c r="E708" s="1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"/>
      <c r="D709" s="1"/>
      <c r="E709" s="1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"/>
      <c r="D710" s="1"/>
      <c r="E710" s="1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"/>
      <c r="D711" s="1"/>
      <c r="E711" s="1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"/>
      <c r="D712" s="1"/>
      <c r="E712" s="1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"/>
      <c r="D713" s="1"/>
      <c r="E713" s="1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"/>
      <c r="D714" s="1"/>
      <c r="E714" s="1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"/>
      <c r="D715" s="1"/>
      <c r="E715" s="1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"/>
      <c r="D716" s="1"/>
      <c r="E716" s="1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"/>
      <c r="D717" s="1"/>
      <c r="E717" s="1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"/>
      <c r="D718" s="1"/>
      <c r="E718" s="1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"/>
      <c r="D719" s="1"/>
      <c r="E719" s="1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"/>
      <c r="D720" s="1"/>
      <c r="E720" s="1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"/>
      <c r="D721" s="1"/>
      <c r="E721" s="1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"/>
      <c r="D722" s="1"/>
      <c r="E722" s="1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"/>
      <c r="D723" s="1"/>
      <c r="E723" s="1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"/>
      <c r="D724" s="1"/>
      <c r="E724" s="1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"/>
      <c r="D725" s="1"/>
      <c r="E725" s="1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"/>
      <c r="D726" s="1"/>
      <c r="E726" s="1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"/>
      <c r="D727" s="1"/>
      <c r="E727" s="1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"/>
      <c r="D728" s="1"/>
      <c r="E728" s="1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"/>
      <c r="D729" s="1"/>
      <c r="E729" s="1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"/>
      <c r="D730" s="1"/>
      <c r="E730" s="1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"/>
      <c r="D731" s="1"/>
      <c r="E731" s="1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"/>
      <c r="D732" s="1"/>
      <c r="E732" s="1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"/>
      <c r="D733" s="1"/>
      <c r="E733" s="1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"/>
      <c r="D734" s="1"/>
      <c r="E734" s="1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"/>
      <c r="D735" s="1"/>
      <c r="E735" s="1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"/>
      <c r="D736" s="1"/>
      <c r="E736" s="1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"/>
      <c r="D737" s="1"/>
      <c r="E737" s="1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"/>
      <c r="D738" s="1"/>
      <c r="E738" s="1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"/>
      <c r="D739" s="1"/>
      <c r="E739" s="1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"/>
      <c r="D740" s="1"/>
      <c r="E740" s="1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"/>
      <c r="D741" s="1"/>
      <c r="E741" s="1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"/>
      <c r="D742" s="1"/>
      <c r="E742" s="1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"/>
      <c r="D743" s="1"/>
      <c r="E743" s="1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"/>
      <c r="D744" s="1"/>
      <c r="E744" s="1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"/>
      <c r="D745" s="1"/>
      <c r="E745" s="1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"/>
      <c r="D746" s="1"/>
      <c r="E746" s="1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"/>
      <c r="D747" s="1"/>
      <c r="E747" s="1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"/>
      <c r="D748" s="1"/>
      <c r="E748" s="1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"/>
      <c r="D749" s="1"/>
      <c r="E749" s="1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"/>
      <c r="D750" s="1"/>
      <c r="E750" s="1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"/>
      <c r="D751" s="1"/>
      <c r="E751" s="1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"/>
      <c r="D752" s="1"/>
      <c r="E752" s="1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"/>
      <c r="D753" s="1"/>
      <c r="E753" s="1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"/>
      <c r="D754" s="1"/>
      <c r="E754" s="1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"/>
      <c r="D755" s="1"/>
      <c r="E755" s="1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"/>
      <c r="D756" s="1"/>
      <c r="E756" s="1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"/>
      <c r="D757" s="1"/>
      <c r="E757" s="1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"/>
      <c r="D758" s="1"/>
      <c r="E758" s="1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"/>
      <c r="D759" s="1"/>
      <c r="E759" s="1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"/>
      <c r="D760" s="1"/>
      <c r="E760" s="1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"/>
      <c r="D761" s="1"/>
      <c r="E761" s="1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"/>
      <c r="D762" s="1"/>
      <c r="E762" s="1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"/>
      <c r="D763" s="1"/>
      <c r="E763" s="1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"/>
      <c r="D764" s="1"/>
      <c r="E764" s="1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"/>
      <c r="D765" s="1"/>
      <c r="E765" s="1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"/>
      <c r="D766" s="1"/>
      <c r="E766" s="1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"/>
      <c r="D767" s="1"/>
      <c r="E767" s="1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"/>
      <c r="D768" s="1"/>
      <c r="E768" s="1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"/>
      <c r="D769" s="1"/>
      <c r="E769" s="1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"/>
      <c r="D770" s="1"/>
      <c r="E770" s="1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"/>
      <c r="D771" s="1"/>
      <c r="E771" s="1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"/>
      <c r="D772" s="1"/>
      <c r="E772" s="1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"/>
      <c r="D773" s="1"/>
      <c r="E773" s="1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"/>
      <c r="D774" s="1"/>
      <c r="E774" s="1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"/>
      <c r="D775" s="1"/>
      <c r="E775" s="1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"/>
      <c r="D776" s="1"/>
      <c r="E776" s="1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"/>
      <c r="D777" s="1"/>
      <c r="E777" s="1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"/>
      <c r="D778" s="1"/>
      <c r="E778" s="1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"/>
      <c r="D779" s="1"/>
      <c r="E779" s="1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"/>
      <c r="D780" s="1"/>
      <c r="E780" s="1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"/>
      <c r="D781" s="1"/>
      <c r="E781" s="1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"/>
      <c r="D782" s="1"/>
      <c r="E782" s="1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"/>
      <c r="D783" s="1"/>
      <c r="E783" s="1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"/>
      <c r="D784" s="1"/>
      <c r="E784" s="1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"/>
      <c r="D785" s="1"/>
      <c r="E785" s="1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1"/>
      <c r="D786" s="1"/>
      <c r="E786" s="1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1"/>
      <c r="D787" s="1"/>
      <c r="E787" s="1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1"/>
      <c r="D788" s="1"/>
      <c r="E788" s="1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1"/>
      <c r="B789" s="1"/>
      <c r="C789" s="1"/>
      <c r="D789" s="1"/>
      <c r="E789" s="1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5">
      <c r="A790" s="1"/>
      <c r="B790" s="1"/>
      <c r="C790" s="1"/>
      <c r="D790" s="1"/>
      <c r="E790" s="1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5">
      <c r="A791" s="1"/>
      <c r="B791" s="1"/>
      <c r="C791" s="1"/>
      <c r="D791" s="1"/>
      <c r="E791" s="1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5">
      <c r="A792" s="1"/>
      <c r="B792" s="1"/>
      <c r="C792" s="1"/>
      <c r="D792" s="1"/>
      <c r="E792" s="1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5">
      <c r="A793" s="1"/>
      <c r="B793" s="1"/>
      <c r="C793" s="1"/>
      <c r="D793" s="1"/>
      <c r="E793" s="1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5">
      <c r="A794" s="1"/>
      <c r="B794" s="1"/>
      <c r="C794" s="1"/>
      <c r="D794" s="1"/>
      <c r="E794" s="1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5">
      <c r="A795" s="1"/>
      <c r="B795" s="1"/>
      <c r="C795" s="1"/>
      <c r="D795" s="1"/>
      <c r="E795" s="1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5">
      <c r="A796" s="1"/>
      <c r="B796" s="1"/>
      <c r="C796" s="1"/>
      <c r="D796" s="1"/>
      <c r="E796" s="1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5">
      <c r="A797" s="1"/>
      <c r="B797" s="1"/>
      <c r="C797" s="1"/>
      <c r="D797" s="1"/>
      <c r="E797" s="1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5">
      <c r="A798" s="1"/>
      <c r="B798" s="1"/>
      <c r="C798" s="1"/>
      <c r="D798" s="1"/>
      <c r="E798" s="1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5">
      <c r="A799" s="1"/>
      <c r="B799" s="1"/>
      <c r="C799" s="1"/>
      <c r="D799" s="1"/>
      <c r="E799" s="1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5">
      <c r="A800" s="1"/>
      <c r="B800" s="1"/>
      <c r="C800" s="1"/>
      <c r="D800" s="1"/>
      <c r="E800" s="1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5">
      <c r="A801" s="1"/>
      <c r="B801" s="1"/>
      <c r="C801" s="1"/>
      <c r="D801" s="1"/>
      <c r="E801" s="1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5">
      <c r="A802" s="1"/>
      <c r="B802" s="1"/>
      <c r="C802" s="1"/>
      <c r="D802" s="1"/>
      <c r="E802" s="1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5">
      <c r="A803" s="1"/>
      <c r="B803" s="1"/>
      <c r="C803" s="1"/>
      <c r="D803" s="1"/>
      <c r="E803" s="1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25">
      <c r="A804" s="1"/>
      <c r="B804" s="1"/>
      <c r="C804" s="1"/>
      <c r="D804" s="1"/>
      <c r="E804" s="1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25">
      <c r="A805" s="1"/>
      <c r="B805" s="1"/>
      <c r="C805" s="1"/>
      <c r="D805" s="1"/>
      <c r="E805" s="1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25">
      <c r="A806" s="1"/>
      <c r="B806" s="1"/>
      <c r="C806" s="1"/>
      <c r="D806" s="1"/>
      <c r="E806" s="1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25">
      <c r="A807" s="1"/>
      <c r="B807" s="1"/>
      <c r="C807" s="1"/>
      <c r="D807" s="1"/>
      <c r="E807" s="1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5">
      <c r="A808" s="1"/>
      <c r="B808" s="1"/>
      <c r="C808" s="1"/>
      <c r="D808" s="1"/>
      <c r="E808" s="1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25">
      <c r="A809" s="1"/>
      <c r="B809" s="1"/>
      <c r="C809" s="1"/>
      <c r="D809" s="1"/>
      <c r="E809" s="1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25">
      <c r="A810" s="1"/>
      <c r="B810" s="1"/>
      <c r="C810" s="1"/>
      <c r="D810" s="1"/>
      <c r="E810" s="1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5">
      <c r="A811" s="1"/>
      <c r="B811" s="1"/>
      <c r="C811" s="1"/>
      <c r="D811" s="1"/>
      <c r="E811" s="1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25">
      <c r="A812" s="1"/>
      <c r="B812" s="1"/>
      <c r="C812" s="1"/>
      <c r="D812" s="1"/>
      <c r="E812" s="1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25">
      <c r="A813" s="1"/>
      <c r="B813" s="1"/>
      <c r="C813" s="1"/>
      <c r="D813" s="1"/>
      <c r="E813" s="1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5">
      <c r="A814" s="1"/>
      <c r="B814" s="1"/>
      <c r="C814" s="1"/>
      <c r="D814" s="1"/>
      <c r="E814" s="1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5">
      <c r="A815" s="1"/>
      <c r="B815" s="1"/>
      <c r="C815" s="1"/>
      <c r="D815" s="1"/>
      <c r="E815" s="1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5">
      <c r="A816" s="1"/>
      <c r="B816" s="1"/>
      <c r="C816" s="1"/>
      <c r="D816" s="1"/>
      <c r="E816" s="1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5">
      <c r="A817" s="1"/>
      <c r="B817" s="1"/>
      <c r="C817" s="1"/>
      <c r="D817" s="1"/>
      <c r="E817" s="1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5">
      <c r="A818" s="1"/>
      <c r="B818" s="1"/>
      <c r="C818" s="1"/>
      <c r="D818" s="1"/>
      <c r="E818" s="1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25">
      <c r="A819" s="1"/>
      <c r="B819" s="1"/>
      <c r="C819" s="1"/>
      <c r="D819" s="1"/>
      <c r="E819" s="1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25">
      <c r="A820" s="1"/>
      <c r="B820" s="1"/>
      <c r="C820" s="1"/>
      <c r="D820" s="1"/>
      <c r="E820" s="1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25">
      <c r="A821" s="1"/>
      <c r="B821" s="1"/>
      <c r="C821" s="1"/>
      <c r="D821" s="1"/>
      <c r="E821" s="1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25">
      <c r="A822" s="1"/>
      <c r="B822" s="1"/>
      <c r="C822" s="1"/>
      <c r="D822" s="1"/>
      <c r="E822" s="1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25">
      <c r="A823" s="1"/>
      <c r="B823" s="1"/>
      <c r="C823" s="1"/>
      <c r="D823" s="1"/>
      <c r="E823" s="1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25">
      <c r="A824" s="1"/>
      <c r="B824" s="1"/>
      <c r="C824" s="1"/>
      <c r="D824" s="1"/>
      <c r="E824" s="1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25">
      <c r="A825" s="1"/>
      <c r="B825" s="1"/>
      <c r="C825" s="1"/>
      <c r="D825" s="1"/>
      <c r="E825" s="1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5">
      <c r="A826" s="1"/>
      <c r="B826" s="1"/>
      <c r="C826" s="1"/>
      <c r="D826" s="1"/>
      <c r="E826" s="1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25">
      <c r="A827" s="1"/>
      <c r="B827" s="1"/>
      <c r="C827" s="1"/>
      <c r="D827" s="1"/>
      <c r="E827" s="1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25">
      <c r="A828" s="1"/>
      <c r="B828" s="1"/>
      <c r="C828" s="1"/>
      <c r="D828" s="1"/>
      <c r="E828" s="1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25">
      <c r="A829" s="1"/>
      <c r="B829" s="1"/>
      <c r="C829" s="1"/>
      <c r="D829" s="1"/>
      <c r="E829" s="1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25">
      <c r="A830" s="1"/>
      <c r="B830" s="1"/>
      <c r="C830" s="1"/>
      <c r="D830" s="1"/>
      <c r="E830" s="1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25">
      <c r="A831" s="1"/>
      <c r="B831" s="1"/>
      <c r="C831" s="1"/>
      <c r="D831" s="1"/>
      <c r="E831" s="1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5">
      <c r="A832" s="1"/>
      <c r="B832" s="1"/>
      <c r="C832" s="1"/>
      <c r="D832" s="1"/>
      <c r="E832" s="1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25">
      <c r="A833" s="1"/>
      <c r="B833" s="1"/>
      <c r="C833" s="1"/>
      <c r="D833" s="1"/>
      <c r="E833" s="1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25">
      <c r="A834" s="1"/>
      <c r="B834" s="1"/>
      <c r="C834" s="1"/>
      <c r="D834" s="1"/>
      <c r="E834" s="1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5">
      <c r="A835" s="1"/>
      <c r="B835" s="1"/>
      <c r="C835" s="1"/>
      <c r="D835" s="1"/>
      <c r="E835" s="1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5">
      <c r="A836" s="1"/>
      <c r="B836" s="1"/>
      <c r="C836" s="1"/>
      <c r="D836" s="1"/>
      <c r="E836" s="1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5">
      <c r="A837" s="1"/>
      <c r="B837" s="1"/>
      <c r="C837" s="1"/>
      <c r="D837" s="1"/>
      <c r="E837" s="1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5">
      <c r="A838" s="1"/>
      <c r="B838" s="1"/>
      <c r="C838" s="1"/>
      <c r="D838" s="1"/>
      <c r="E838" s="1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5">
      <c r="A839" s="1"/>
      <c r="B839" s="1"/>
      <c r="C839" s="1"/>
      <c r="D839" s="1"/>
      <c r="E839" s="1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25">
      <c r="A840" s="1"/>
      <c r="B840" s="1"/>
      <c r="C840" s="1"/>
      <c r="D840" s="1"/>
      <c r="E840" s="1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25">
      <c r="A841" s="1"/>
      <c r="B841" s="1"/>
      <c r="C841" s="1"/>
      <c r="D841" s="1"/>
      <c r="E841" s="1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25">
      <c r="A842" s="1"/>
      <c r="B842" s="1"/>
      <c r="C842" s="1"/>
      <c r="D842" s="1"/>
      <c r="E842" s="1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25">
      <c r="A843" s="1"/>
      <c r="B843" s="1"/>
      <c r="C843" s="1"/>
      <c r="D843" s="1"/>
      <c r="E843" s="1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5">
      <c r="A844" s="1"/>
      <c r="B844" s="1"/>
      <c r="C844" s="1"/>
      <c r="D844" s="1"/>
      <c r="E844" s="1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25">
      <c r="A845" s="1"/>
      <c r="B845" s="1"/>
      <c r="C845" s="1"/>
      <c r="D845" s="1"/>
      <c r="E845" s="1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25">
      <c r="A846" s="1"/>
      <c r="B846" s="1"/>
      <c r="C846" s="1"/>
      <c r="D846" s="1"/>
      <c r="E846" s="1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25">
      <c r="A847" s="1"/>
      <c r="B847" s="1"/>
      <c r="C847" s="1"/>
      <c r="D847" s="1"/>
      <c r="E847" s="1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25">
      <c r="A848" s="1"/>
      <c r="B848" s="1"/>
      <c r="C848" s="1"/>
      <c r="D848" s="1"/>
      <c r="E848" s="1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25">
      <c r="A849" s="1"/>
      <c r="B849" s="1"/>
      <c r="C849" s="1"/>
      <c r="D849" s="1"/>
      <c r="E849" s="1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5">
      <c r="A850" s="1"/>
      <c r="B850" s="1"/>
      <c r="C850" s="1"/>
      <c r="D850" s="1"/>
      <c r="E850" s="1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25">
      <c r="A851" s="1"/>
      <c r="B851" s="1"/>
      <c r="C851" s="1"/>
      <c r="D851" s="1"/>
      <c r="E851" s="1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25">
      <c r="A852" s="1"/>
      <c r="B852" s="1"/>
      <c r="C852" s="1"/>
      <c r="D852" s="1"/>
      <c r="E852" s="1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5">
      <c r="A853" s="1"/>
      <c r="B853" s="1"/>
      <c r="C853" s="1"/>
      <c r="D853" s="1"/>
      <c r="E853" s="1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25">
      <c r="A854" s="1"/>
      <c r="B854" s="1"/>
      <c r="C854" s="1"/>
      <c r="D854" s="1"/>
      <c r="E854" s="1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25">
      <c r="A855" s="1"/>
      <c r="B855" s="1"/>
      <c r="C855" s="1"/>
      <c r="D855" s="1"/>
      <c r="E855" s="1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5">
      <c r="A856" s="1"/>
      <c r="B856" s="1"/>
      <c r="C856" s="1"/>
      <c r="D856" s="1"/>
      <c r="E856" s="1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5">
      <c r="A857" s="1"/>
      <c r="B857" s="1"/>
      <c r="C857" s="1"/>
      <c r="D857" s="1"/>
      <c r="E857" s="1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25">
      <c r="A858" s="1"/>
      <c r="B858" s="1"/>
      <c r="C858" s="1"/>
      <c r="D858" s="1"/>
      <c r="E858" s="1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25">
      <c r="A859" s="1"/>
      <c r="B859" s="1"/>
      <c r="C859" s="1"/>
      <c r="D859" s="1"/>
      <c r="E859" s="1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25">
      <c r="A860" s="1"/>
      <c r="B860" s="1"/>
      <c r="C860" s="1"/>
      <c r="D860" s="1"/>
      <c r="E860" s="1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25">
      <c r="A861" s="1"/>
      <c r="B861" s="1"/>
      <c r="C861" s="1"/>
      <c r="D861" s="1"/>
      <c r="E861" s="1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5">
      <c r="A862" s="1"/>
      <c r="B862" s="1"/>
      <c r="C862" s="1"/>
      <c r="D862" s="1"/>
      <c r="E862" s="1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25">
      <c r="A863" s="1"/>
      <c r="B863" s="1"/>
      <c r="C863" s="1"/>
      <c r="D863" s="1"/>
      <c r="E863" s="1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25">
      <c r="A864" s="1"/>
      <c r="B864" s="1"/>
      <c r="C864" s="1"/>
      <c r="D864" s="1"/>
      <c r="E864" s="1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25">
      <c r="A865" s="1"/>
      <c r="B865" s="1"/>
      <c r="C865" s="1"/>
      <c r="D865" s="1"/>
      <c r="E865" s="1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25">
      <c r="A866" s="1"/>
      <c r="B866" s="1"/>
      <c r="C866" s="1"/>
      <c r="D866" s="1"/>
      <c r="E866" s="1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25">
      <c r="A867" s="1"/>
      <c r="B867" s="1"/>
      <c r="C867" s="1"/>
      <c r="D867" s="1"/>
      <c r="E867" s="1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25">
      <c r="A868" s="1"/>
      <c r="B868" s="1"/>
      <c r="C868" s="1"/>
      <c r="D868" s="1"/>
      <c r="E868" s="1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5">
      <c r="A869" s="1"/>
      <c r="B869" s="1"/>
      <c r="C869" s="1"/>
      <c r="D869" s="1"/>
      <c r="E869" s="1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25">
      <c r="A870" s="1"/>
      <c r="B870" s="1"/>
      <c r="C870" s="1"/>
      <c r="D870" s="1"/>
      <c r="E870" s="1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5">
      <c r="A871" s="1"/>
      <c r="B871" s="1"/>
      <c r="C871" s="1"/>
      <c r="D871" s="1"/>
      <c r="E871" s="1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5">
      <c r="A872" s="1"/>
      <c r="B872" s="1"/>
      <c r="C872" s="1"/>
      <c r="D872" s="1"/>
      <c r="E872" s="1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5">
      <c r="A873" s="1"/>
      <c r="B873" s="1"/>
      <c r="C873" s="1"/>
      <c r="D873" s="1"/>
      <c r="E873" s="1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5">
      <c r="A874" s="1"/>
      <c r="B874" s="1"/>
      <c r="C874" s="1"/>
      <c r="D874" s="1"/>
      <c r="E874" s="1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5">
      <c r="A875" s="1"/>
      <c r="B875" s="1"/>
      <c r="C875" s="1"/>
      <c r="D875" s="1"/>
      <c r="E875" s="1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5">
      <c r="A876" s="1"/>
      <c r="B876" s="1"/>
      <c r="C876" s="1"/>
      <c r="D876" s="1"/>
      <c r="E876" s="1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25">
      <c r="A877" s="1"/>
      <c r="B877" s="1"/>
      <c r="C877" s="1"/>
      <c r="D877" s="1"/>
      <c r="E877" s="1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25">
      <c r="A878" s="1"/>
      <c r="B878" s="1"/>
      <c r="C878" s="1"/>
      <c r="D878" s="1"/>
      <c r="E878" s="1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25">
      <c r="A879" s="1"/>
      <c r="B879" s="1"/>
      <c r="C879" s="1"/>
      <c r="D879" s="1"/>
      <c r="E879" s="1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5">
      <c r="A880" s="1"/>
      <c r="B880" s="1"/>
      <c r="C880" s="1"/>
      <c r="D880" s="1"/>
      <c r="E880" s="1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25">
      <c r="A881" s="1"/>
      <c r="B881" s="1"/>
      <c r="C881" s="1"/>
      <c r="D881" s="1"/>
      <c r="E881" s="1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25">
      <c r="A882" s="1"/>
      <c r="B882" s="1"/>
      <c r="C882" s="1"/>
      <c r="D882" s="1"/>
      <c r="E882" s="1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25">
      <c r="A883" s="1"/>
      <c r="B883" s="1"/>
      <c r="C883" s="1"/>
      <c r="D883" s="1"/>
      <c r="E883" s="1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25">
      <c r="A884" s="1"/>
      <c r="B884" s="1"/>
      <c r="C884" s="1"/>
      <c r="D884" s="1"/>
      <c r="E884" s="1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25">
      <c r="A885" s="1"/>
      <c r="B885" s="1"/>
      <c r="C885" s="1"/>
      <c r="D885" s="1"/>
      <c r="E885" s="1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25">
      <c r="A886" s="1"/>
      <c r="B886" s="1"/>
      <c r="C886" s="1"/>
      <c r="D886" s="1"/>
      <c r="E886" s="1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25">
      <c r="A887" s="1"/>
      <c r="B887" s="1"/>
      <c r="C887" s="1"/>
      <c r="D887" s="1"/>
      <c r="E887" s="1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25">
      <c r="A888" s="1"/>
      <c r="B888" s="1"/>
      <c r="C888" s="1"/>
      <c r="D888" s="1"/>
      <c r="E888" s="1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5">
      <c r="A889" s="1"/>
      <c r="B889" s="1"/>
      <c r="C889" s="1"/>
      <c r="D889" s="1"/>
      <c r="E889" s="1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25">
      <c r="A890" s="1"/>
      <c r="B890" s="1"/>
      <c r="C890" s="1"/>
      <c r="D890" s="1"/>
      <c r="E890" s="1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25">
      <c r="A891" s="1"/>
      <c r="B891" s="1"/>
      <c r="C891" s="1"/>
      <c r="D891" s="1"/>
      <c r="E891" s="1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25">
      <c r="A892" s="1"/>
      <c r="B892" s="1"/>
      <c r="C892" s="1"/>
      <c r="D892" s="1"/>
      <c r="E892" s="1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25">
      <c r="A893" s="1"/>
      <c r="B893" s="1"/>
      <c r="C893" s="1"/>
      <c r="D893" s="1"/>
      <c r="E893" s="1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25">
      <c r="A894" s="1"/>
      <c r="B894" s="1"/>
      <c r="C894" s="1"/>
      <c r="D894" s="1"/>
      <c r="E894" s="1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25">
      <c r="A895" s="1"/>
      <c r="B895" s="1"/>
      <c r="C895" s="1"/>
      <c r="D895" s="1"/>
      <c r="E895" s="1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5">
      <c r="A896" s="1"/>
      <c r="B896" s="1"/>
      <c r="C896" s="1"/>
      <c r="D896" s="1"/>
      <c r="E896" s="1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5">
      <c r="A897" s="1"/>
      <c r="B897" s="1"/>
      <c r="C897" s="1"/>
      <c r="D897" s="1"/>
      <c r="E897" s="1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5">
      <c r="A898" s="1"/>
      <c r="B898" s="1"/>
      <c r="C898" s="1"/>
      <c r="D898" s="1"/>
      <c r="E898" s="1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5">
      <c r="A899" s="1"/>
      <c r="B899" s="1"/>
      <c r="C899" s="1"/>
      <c r="D899" s="1"/>
      <c r="E899" s="1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5">
      <c r="A900" s="1"/>
      <c r="B900" s="1"/>
      <c r="C900" s="1"/>
      <c r="D900" s="1"/>
      <c r="E900" s="1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25">
      <c r="A901" s="1"/>
      <c r="B901" s="1"/>
      <c r="C901" s="1"/>
      <c r="D901" s="1"/>
      <c r="E901" s="1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25">
      <c r="A902" s="1"/>
      <c r="B902" s="1"/>
      <c r="C902" s="1"/>
      <c r="D902" s="1"/>
      <c r="E902" s="1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25">
      <c r="A903" s="1"/>
      <c r="B903" s="1"/>
      <c r="C903" s="1"/>
      <c r="D903" s="1"/>
      <c r="E903" s="1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25">
      <c r="A904" s="1"/>
      <c r="B904" s="1"/>
      <c r="C904" s="1"/>
      <c r="D904" s="1"/>
      <c r="E904" s="1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25">
      <c r="A905" s="1"/>
      <c r="B905" s="1"/>
      <c r="C905" s="1"/>
      <c r="D905" s="1"/>
      <c r="E905" s="1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25">
      <c r="A906" s="1"/>
      <c r="B906" s="1"/>
      <c r="C906" s="1"/>
      <c r="D906" s="1"/>
      <c r="E906" s="1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5">
      <c r="A907" s="1"/>
      <c r="B907" s="1"/>
      <c r="C907" s="1"/>
      <c r="D907" s="1"/>
      <c r="E907" s="1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25">
      <c r="A908" s="1"/>
      <c r="B908" s="1"/>
      <c r="C908" s="1"/>
      <c r="D908" s="1"/>
      <c r="E908" s="1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25">
      <c r="A909" s="1"/>
      <c r="B909" s="1"/>
      <c r="C909" s="1"/>
      <c r="D909" s="1"/>
      <c r="E909" s="1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25">
      <c r="A910" s="1"/>
      <c r="B910" s="1"/>
      <c r="C910" s="1"/>
      <c r="D910" s="1"/>
      <c r="E910" s="1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25">
      <c r="A911" s="1"/>
      <c r="B911" s="1"/>
      <c r="C911" s="1"/>
      <c r="D911" s="1"/>
      <c r="E911" s="1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25">
      <c r="A912" s="1"/>
      <c r="B912" s="1"/>
      <c r="C912" s="1"/>
      <c r="D912" s="1"/>
      <c r="E912" s="1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25">
      <c r="A913" s="1"/>
      <c r="B913" s="1"/>
      <c r="C913" s="1"/>
      <c r="D913" s="1"/>
      <c r="E913" s="1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25">
      <c r="A914" s="1"/>
      <c r="B914" s="1"/>
      <c r="C914" s="1"/>
      <c r="D914" s="1"/>
      <c r="E914" s="1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25">
      <c r="A915" s="1"/>
      <c r="B915" s="1"/>
      <c r="C915" s="1"/>
      <c r="D915" s="1"/>
      <c r="E915" s="1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5">
      <c r="A916" s="1"/>
      <c r="B916" s="1"/>
      <c r="C916" s="1"/>
      <c r="D916" s="1"/>
      <c r="E916" s="1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25">
      <c r="A917" s="1"/>
      <c r="B917" s="1"/>
      <c r="C917" s="1"/>
      <c r="D917" s="1"/>
      <c r="E917" s="1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25">
      <c r="A918" s="1"/>
      <c r="B918" s="1"/>
      <c r="C918" s="1"/>
      <c r="D918" s="1"/>
      <c r="E918" s="1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5">
      <c r="A919" s="1"/>
      <c r="B919" s="1"/>
      <c r="C919" s="1"/>
      <c r="D919" s="1"/>
      <c r="E919" s="1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25">
      <c r="A920" s="1"/>
      <c r="B920" s="1"/>
      <c r="C920" s="1"/>
      <c r="D920" s="1"/>
      <c r="E920" s="1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25">
      <c r="A921" s="1"/>
      <c r="B921" s="1"/>
      <c r="C921" s="1"/>
      <c r="D921" s="1"/>
      <c r="E921" s="1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5">
      <c r="A922" s="1"/>
      <c r="B922" s="1"/>
      <c r="C922" s="1"/>
      <c r="D922" s="1"/>
      <c r="E922" s="1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5">
      <c r="A923" s="1"/>
      <c r="B923" s="1"/>
      <c r="C923" s="1"/>
      <c r="D923" s="1"/>
      <c r="E923" s="1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25">
      <c r="A924" s="1"/>
      <c r="B924" s="1"/>
      <c r="C924" s="1"/>
      <c r="D924" s="1"/>
      <c r="E924" s="1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5">
      <c r="A925" s="1"/>
      <c r="B925" s="1"/>
      <c r="C925" s="1"/>
      <c r="D925" s="1"/>
      <c r="E925" s="1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25">
      <c r="A926" s="1"/>
      <c r="B926" s="1"/>
      <c r="C926" s="1"/>
      <c r="D926" s="1"/>
      <c r="E926" s="1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25">
      <c r="A927" s="1"/>
      <c r="B927" s="1"/>
      <c r="C927" s="1"/>
      <c r="D927" s="1"/>
      <c r="E927" s="1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25">
      <c r="A928" s="1"/>
      <c r="B928" s="1"/>
      <c r="C928" s="1"/>
      <c r="D928" s="1"/>
      <c r="E928" s="1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25">
      <c r="A929" s="1"/>
      <c r="B929" s="1"/>
      <c r="C929" s="1"/>
      <c r="D929" s="1"/>
      <c r="E929" s="1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25">
      <c r="A930" s="1"/>
      <c r="B930" s="1"/>
      <c r="C930" s="1"/>
      <c r="D930" s="1"/>
      <c r="E930" s="1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25">
      <c r="A931" s="1"/>
      <c r="B931" s="1"/>
      <c r="C931" s="1"/>
      <c r="D931" s="1"/>
      <c r="E931" s="1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25">
      <c r="A932" s="1"/>
      <c r="B932" s="1"/>
      <c r="C932" s="1"/>
      <c r="D932" s="1"/>
      <c r="E932" s="1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25">
      <c r="A933" s="1"/>
      <c r="B933" s="1"/>
      <c r="C933" s="1"/>
      <c r="D933" s="1"/>
      <c r="E933" s="1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5">
      <c r="A934" s="1"/>
      <c r="B934" s="1"/>
      <c r="C934" s="1"/>
      <c r="D934" s="1"/>
      <c r="E934" s="1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25">
      <c r="A935" s="1"/>
      <c r="B935" s="1"/>
      <c r="C935" s="1"/>
      <c r="D935" s="1"/>
      <c r="E935" s="1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25">
      <c r="A936" s="1"/>
      <c r="B936" s="1"/>
      <c r="C936" s="1"/>
      <c r="D936" s="1"/>
      <c r="E936" s="1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25">
      <c r="A937" s="1"/>
      <c r="B937" s="1"/>
      <c r="C937" s="1"/>
      <c r="D937" s="1"/>
      <c r="E937" s="1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25">
      <c r="A938" s="1"/>
      <c r="B938" s="1"/>
      <c r="C938" s="1"/>
      <c r="D938" s="1"/>
      <c r="E938" s="1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25">
      <c r="A939" s="1"/>
      <c r="B939" s="1"/>
      <c r="C939" s="1"/>
      <c r="D939" s="1"/>
      <c r="E939" s="1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25">
      <c r="A940" s="1"/>
      <c r="B940" s="1"/>
      <c r="C940" s="1"/>
      <c r="D940" s="1"/>
      <c r="E940" s="1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25">
      <c r="A941" s="1"/>
      <c r="B941" s="1"/>
      <c r="C941" s="1"/>
      <c r="D941" s="1"/>
      <c r="E941" s="1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25">
      <c r="A942" s="1"/>
      <c r="B942" s="1"/>
      <c r="C942" s="1"/>
      <c r="D942" s="1"/>
      <c r="E942" s="1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5">
      <c r="A943" s="1"/>
      <c r="B943" s="1"/>
      <c r="C943" s="1"/>
      <c r="D943" s="1"/>
      <c r="E943" s="1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25">
      <c r="A944" s="1"/>
      <c r="B944" s="1"/>
      <c r="C944" s="1"/>
      <c r="D944" s="1"/>
      <c r="E944" s="1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25">
      <c r="A945" s="1"/>
      <c r="B945" s="1"/>
      <c r="C945" s="1"/>
      <c r="D945" s="1"/>
      <c r="E945" s="1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25">
      <c r="A946" s="1"/>
      <c r="B946" s="1"/>
      <c r="C946" s="1"/>
      <c r="D946" s="1"/>
      <c r="E946" s="1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25">
      <c r="A947" s="1"/>
      <c r="B947" s="1"/>
      <c r="C947" s="1"/>
      <c r="D947" s="1"/>
      <c r="E947" s="1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5">
      <c r="A948" s="1"/>
      <c r="B948" s="1"/>
      <c r="C948" s="1"/>
      <c r="D948" s="1"/>
      <c r="E948" s="1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25">
      <c r="A949" s="1"/>
      <c r="B949" s="1"/>
      <c r="C949" s="1"/>
      <c r="D949" s="1"/>
      <c r="E949" s="1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25">
      <c r="A950" s="1"/>
      <c r="B950" s="1"/>
      <c r="C950" s="1"/>
      <c r="D950" s="1"/>
      <c r="E950" s="1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5">
      <c r="A951" s="1"/>
      <c r="B951" s="1"/>
      <c r="C951" s="1"/>
      <c r="D951" s="1"/>
      <c r="E951" s="1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5">
      <c r="A952" s="1"/>
      <c r="B952" s="1"/>
      <c r="C952" s="1"/>
      <c r="D952" s="1"/>
      <c r="E952" s="1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5">
      <c r="A953" s="1"/>
      <c r="B953" s="1"/>
      <c r="C953" s="1"/>
      <c r="D953" s="1"/>
      <c r="E953" s="1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5">
      <c r="A954" s="1"/>
      <c r="B954" s="1"/>
      <c r="C954" s="1"/>
      <c r="D954" s="1"/>
      <c r="E954" s="1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5">
      <c r="A955" s="1"/>
      <c r="B955" s="1"/>
      <c r="C955" s="1"/>
      <c r="D955" s="1"/>
      <c r="E955" s="1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25">
      <c r="A956" s="1"/>
      <c r="B956" s="1"/>
      <c r="C956" s="1"/>
      <c r="D956" s="1"/>
      <c r="E956" s="1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25">
      <c r="A957" s="1"/>
      <c r="B957" s="1"/>
      <c r="C957" s="1"/>
      <c r="D957" s="1"/>
      <c r="E957" s="1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25">
      <c r="A958" s="1"/>
      <c r="B958" s="1"/>
      <c r="C958" s="1"/>
      <c r="D958" s="1"/>
      <c r="E958" s="1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25">
      <c r="A959" s="1"/>
      <c r="B959" s="1"/>
      <c r="C959" s="1"/>
      <c r="D959" s="1"/>
      <c r="E959" s="1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25">
      <c r="A960" s="1"/>
      <c r="B960" s="1"/>
      <c r="C960" s="1"/>
      <c r="D960" s="1"/>
      <c r="E960" s="1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5">
      <c r="A961" s="1"/>
      <c r="B961" s="1"/>
      <c r="C961" s="1"/>
      <c r="D961" s="1"/>
      <c r="E961" s="1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25">
      <c r="A962" s="1"/>
      <c r="B962" s="1"/>
      <c r="C962" s="1"/>
      <c r="D962" s="1"/>
      <c r="E962" s="1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25">
      <c r="A963" s="1"/>
      <c r="B963" s="1"/>
      <c r="C963" s="1"/>
      <c r="D963" s="1"/>
      <c r="E963" s="1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25">
      <c r="A964" s="1"/>
      <c r="B964" s="1"/>
      <c r="C964" s="1"/>
      <c r="D964" s="1"/>
      <c r="E964" s="1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25">
      <c r="A965" s="1"/>
      <c r="B965" s="1"/>
      <c r="C965" s="1"/>
      <c r="D965" s="1"/>
      <c r="E965" s="1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25">
      <c r="A966" s="1"/>
      <c r="B966" s="1"/>
      <c r="C966" s="1"/>
      <c r="D966" s="1"/>
      <c r="E966" s="1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25">
      <c r="A967" s="1"/>
      <c r="B967" s="1"/>
      <c r="C967" s="1"/>
      <c r="D967" s="1"/>
      <c r="E967" s="1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25">
      <c r="A968" s="1"/>
      <c r="B968" s="1"/>
      <c r="C968" s="1"/>
      <c r="D968" s="1"/>
      <c r="E968" s="1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25">
      <c r="A969" s="1"/>
      <c r="B969" s="1"/>
      <c r="C969" s="1"/>
      <c r="D969" s="1"/>
      <c r="E969" s="1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5">
      <c r="A970" s="1"/>
      <c r="B970" s="1"/>
      <c r="C970" s="1"/>
      <c r="D970" s="1"/>
      <c r="E970" s="1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25">
      <c r="A971" s="1"/>
      <c r="B971" s="1"/>
      <c r="C971" s="1"/>
      <c r="D971" s="1"/>
      <c r="E971" s="1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25">
      <c r="A972" s="1"/>
      <c r="B972" s="1"/>
      <c r="C972" s="1"/>
      <c r="D972" s="1"/>
      <c r="E972" s="1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25">
      <c r="A973" s="1"/>
      <c r="B973" s="1"/>
      <c r="C973" s="1"/>
      <c r="D973" s="1"/>
      <c r="E973" s="1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5">
      <c r="A974" s="1"/>
      <c r="B974" s="1"/>
      <c r="C974" s="1"/>
      <c r="D974" s="1"/>
      <c r="E974" s="1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25">
      <c r="A975" s="1"/>
      <c r="B975" s="1"/>
      <c r="C975" s="1"/>
      <c r="D975" s="1"/>
      <c r="E975" s="1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25">
      <c r="A976" s="1"/>
      <c r="B976" s="1"/>
      <c r="C976" s="1"/>
      <c r="D976" s="1"/>
      <c r="E976" s="1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5">
      <c r="A977" s="1"/>
      <c r="B977" s="1"/>
      <c r="C977" s="1"/>
      <c r="D977" s="1"/>
      <c r="E977" s="1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5">
      <c r="A978" s="1"/>
      <c r="B978" s="1"/>
      <c r="C978" s="1"/>
      <c r="D978" s="1"/>
      <c r="E978" s="1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5">
      <c r="A979" s="1"/>
      <c r="B979" s="1"/>
      <c r="C979" s="1"/>
      <c r="D979" s="1"/>
      <c r="E979" s="1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25">
      <c r="A980" s="1"/>
      <c r="B980" s="1"/>
      <c r="C980" s="1"/>
      <c r="D980" s="1"/>
      <c r="E980" s="1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25">
      <c r="A981" s="1"/>
      <c r="B981" s="1"/>
      <c r="C981" s="1"/>
      <c r="D981" s="1"/>
      <c r="E981" s="1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25">
      <c r="A982" s="1"/>
      <c r="B982" s="1"/>
      <c r="C982" s="1"/>
      <c r="D982" s="1"/>
      <c r="E982" s="1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25">
      <c r="A983" s="1"/>
      <c r="B983" s="1"/>
      <c r="C983" s="1"/>
      <c r="D983" s="1"/>
      <c r="E983" s="1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25">
      <c r="A984" s="1"/>
      <c r="B984" s="1"/>
      <c r="C984" s="1"/>
      <c r="D984" s="1"/>
      <c r="E984" s="1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25">
      <c r="A985" s="1"/>
      <c r="B985" s="1"/>
      <c r="C985" s="1"/>
      <c r="D985" s="1"/>
      <c r="E985" s="1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25">
      <c r="A986" s="1"/>
      <c r="B986" s="1"/>
      <c r="C986" s="1"/>
      <c r="D986" s="1"/>
      <c r="E986" s="1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25">
      <c r="A987" s="1"/>
      <c r="B987" s="1"/>
      <c r="C987" s="1"/>
      <c r="D987" s="1"/>
      <c r="E987" s="1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25">
      <c r="A988" s="1"/>
      <c r="B988" s="1"/>
      <c r="C988" s="1"/>
      <c r="D988" s="1"/>
      <c r="E988" s="1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25">
      <c r="A989" s="1"/>
      <c r="B989" s="1"/>
      <c r="C989" s="1"/>
      <c r="D989" s="1"/>
      <c r="E989" s="1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25">
      <c r="A990" s="1"/>
      <c r="B990" s="1"/>
      <c r="C990" s="1"/>
      <c r="D990" s="1"/>
      <c r="E990" s="1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25">
      <c r="A991" s="1"/>
      <c r="B991" s="1"/>
      <c r="C991" s="1"/>
      <c r="D991" s="1"/>
      <c r="E991" s="1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25">
      <c r="A992" s="1"/>
      <c r="B992" s="1"/>
      <c r="C992" s="1"/>
      <c r="D992" s="1"/>
      <c r="E992" s="1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25">
      <c r="A993" s="1"/>
      <c r="B993" s="1"/>
      <c r="C993" s="1"/>
      <c r="D993" s="1"/>
      <c r="E993" s="1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25">
      <c r="A994" s="1"/>
      <c r="B994" s="1"/>
      <c r="C994" s="1"/>
      <c r="D994" s="1"/>
      <c r="E994" s="1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25">
      <c r="A995" s="1"/>
      <c r="B995" s="1"/>
      <c r="C995" s="1"/>
      <c r="D995" s="1"/>
      <c r="E995" s="1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25">
      <c r="A996" s="1"/>
      <c r="B996" s="1"/>
      <c r="C996" s="1"/>
      <c r="D996" s="1"/>
      <c r="E996" s="1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25">
      <c r="A997" s="1"/>
      <c r="B997" s="1"/>
      <c r="C997" s="1"/>
      <c r="D997" s="1"/>
      <c r="E997" s="1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25">
      <c r="A998" s="1"/>
      <c r="B998" s="1"/>
      <c r="C998" s="1"/>
      <c r="D998" s="1"/>
      <c r="E998" s="1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25">
      <c r="A999" s="1"/>
      <c r="B999" s="1"/>
      <c r="C999" s="1"/>
      <c r="D999" s="1"/>
      <c r="E999" s="1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25">
      <c r="A1000" s="1"/>
      <c r="B1000" s="1"/>
      <c r="C1000" s="1"/>
      <c r="D1000" s="1"/>
      <c r="E1000" s="1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mergeCells count="6">
    <mergeCell ref="C7:H7"/>
    <mergeCell ref="C2:K2"/>
    <mergeCell ref="D3:L3"/>
    <mergeCell ref="D4:L4"/>
    <mergeCell ref="D5:L5"/>
    <mergeCell ref="D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22" sqref="L22"/>
    </sheetView>
  </sheetViews>
  <sheetFormatPr baseColWidth="10" defaultColWidth="15.140625" defaultRowHeight="15" customHeight="1" x14ac:dyDescent="0.25"/>
  <cols>
    <col min="1" max="1" width="3.85546875" customWidth="1"/>
    <col min="2" max="2" width="4" customWidth="1"/>
    <col min="3" max="3" width="9.28515625" customWidth="1"/>
    <col min="4" max="4" width="20.7109375" customWidth="1"/>
    <col min="5" max="5" width="42.5703125" customWidth="1"/>
    <col min="6" max="6" width="6.28515625" customWidth="1"/>
    <col min="7" max="7" width="6.42578125" customWidth="1"/>
    <col min="8" max="8" width="8.42578125" customWidth="1"/>
    <col min="9" max="9" width="10" customWidth="1"/>
    <col min="10" max="10" width="7" customWidth="1"/>
    <col min="11" max="26" width="10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2"/>
      <c r="J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2"/>
      <c r="J2" s="1"/>
    </row>
    <row r="3" spans="1:11" ht="20.25" customHeight="1" x14ac:dyDescent="0.3">
      <c r="A3" s="1"/>
      <c r="B3" s="89" t="s">
        <v>209</v>
      </c>
      <c r="C3" s="87"/>
      <c r="D3" s="87"/>
      <c r="E3" s="87"/>
      <c r="F3" s="87"/>
      <c r="G3" s="87"/>
      <c r="H3" s="87"/>
      <c r="I3" s="87"/>
      <c r="J3" s="1"/>
    </row>
    <row r="4" spans="1:11" ht="15.75" customHeight="1" x14ac:dyDescent="0.25">
      <c r="A4" s="1"/>
      <c r="B4" s="1"/>
      <c r="C4" s="92" t="s">
        <v>210</v>
      </c>
      <c r="D4" s="87"/>
      <c r="E4" s="87"/>
      <c r="F4" s="87"/>
      <c r="G4" s="87"/>
      <c r="H4" s="87"/>
      <c r="I4" s="12"/>
      <c r="J4" s="1"/>
    </row>
    <row r="5" spans="1:11" ht="15.75" customHeight="1" x14ac:dyDescent="0.25">
      <c r="A5" s="1"/>
      <c r="B5" s="1"/>
      <c r="C5" s="93" t="s">
        <v>211</v>
      </c>
      <c r="D5" s="87"/>
      <c r="E5" s="87"/>
      <c r="F5" s="87"/>
      <c r="G5" s="87"/>
      <c r="H5" s="87"/>
      <c r="I5" s="12"/>
      <c r="J5" s="1"/>
    </row>
    <row r="6" spans="1:11" ht="15.75" customHeight="1" x14ac:dyDescent="0.25">
      <c r="A6" s="1"/>
      <c r="B6" s="1"/>
      <c r="C6" s="94" t="s">
        <v>212</v>
      </c>
      <c r="D6" s="87"/>
      <c r="E6" s="87"/>
      <c r="F6" s="87"/>
      <c r="G6" s="87"/>
      <c r="H6" s="87"/>
      <c r="I6" s="12"/>
      <c r="J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2"/>
      <c r="J7" s="1"/>
    </row>
    <row r="8" spans="1:11" ht="18.75" customHeight="1" x14ac:dyDescent="0.3">
      <c r="A8" s="1"/>
      <c r="B8" s="14"/>
      <c r="C8" s="13"/>
      <c r="D8" s="16" t="s">
        <v>213</v>
      </c>
      <c r="E8" s="17" t="s">
        <v>214</v>
      </c>
      <c r="F8" s="13"/>
      <c r="G8" s="13"/>
      <c r="H8" s="13"/>
      <c r="I8" s="12"/>
      <c r="J8" s="1"/>
    </row>
    <row r="9" spans="1:11" x14ac:dyDescent="0.25">
      <c r="A9" s="1"/>
      <c r="B9" s="1"/>
      <c r="C9" s="1"/>
      <c r="D9" s="19" t="s">
        <v>215</v>
      </c>
      <c r="E9" s="21"/>
      <c r="F9" s="23"/>
      <c r="G9" s="23"/>
      <c r="H9" s="23"/>
      <c r="I9" s="12"/>
      <c r="J9" s="1"/>
    </row>
    <row r="10" spans="1:11" x14ac:dyDescent="0.25">
      <c r="A10" s="1"/>
      <c r="B10" s="25"/>
      <c r="C10" s="27" t="s">
        <v>218</v>
      </c>
      <c r="D10" s="29" t="s">
        <v>219</v>
      </c>
      <c r="E10" s="29" t="s">
        <v>220</v>
      </c>
      <c r="F10" s="29" t="s">
        <v>221</v>
      </c>
      <c r="G10" s="29" t="s">
        <v>222</v>
      </c>
      <c r="H10" s="31" t="s">
        <v>223</v>
      </c>
      <c r="I10" s="33" t="s">
        <v>224</v>
      </c>
      <c r="J10" s="33" t="s">
        <v>225</v>
      </c>
      <c r="K10" s="35"/>
    </row>
    <row r="11" spans="1:11" x14ac:dyDescent="0.25">
      <c r="A11" s="1"/>
      <c r="B11" s="37">
        <v>1</v>
      </c>
      <c r="C11" s="45" t="str">
        <f>'Saisie V3 27 &amp; 76'!B24</f>
        <v>85 17965</v>
      </c>
      <c r="D11" s="46" t="str">
        <f>'Saisie V3 27 &amp; 76'!C24</f>
        <v>BAUDU Lionel</v>
      </c>
      <c r="E11" s="46" t="str">
        <f>'Saisie V3 27 &amp; 76'!D24</f>
        <v>BOWLING CLUB TRIANGLE D'OR</v>
      </c>
      <c r="F11" s="45">
        <f>'Saisie V3 27 &amp; 76'!R24</f>
        <v>1800</v>
      </c>
      <c r="G11" s="45">
        <f>'Saisie V3 27 &amp; 76'!S24</f>
        <v>9</v>
      </c>
      <c r="H11" s="50">
        <f>'Saisie V3 27 &amp; 76'!T24</f>
        <v>200</v>
      </c>
      <c r="I11" s="45">
        <f>'Saisie V3 27 &amp; 76'!U24</f>
        <v>1854</v>
      </c>
      <c r="J11" s="53">
        <f>RANK(I11,$I$11:$I$26,0)</f>
        <v>1</v>
      </c>
      <c r="K11" s="35"/>
    </row>
    <row r="12" spans="1:11" x14ac:dyDescent="0.25">
      <c r="A12" s="1"/>
      <c r="B12" s="37">
        <f t="shared" ref="B12:B26" si="0">B11+1</f>
        <v>2</v>
      </c>
      <c r="C12" s="57" t="str">
        <f>'Saisie V3 27 &amp; 76'!B14</f>
        <v>89 58530</v>
      </c>
      <c r="D12" s="59" t="str">
        <f>'Saisie V3 27 &amp; 76'!C14</f>
        <v>MOLINAS Christian</v>
      </c>
      <c r="E12" s="59" t="str">
        <f>'Saisie V3 27 &amp; 76'!D14</f>
        <v>BOWLING CLUB LOUVIERS</v>
      </c>
      <c r="F12" s="57">
        <f>'Saisie V3 27 &amp; 76'!R14</f>
        <v>1631</v>
      </c>
      <c r="G12" s="57">
        <f>'Saisie V3 27 &amp; 76'!S14</f>
        <v>9</v>
      </c>
      <c r="H12" s="62">
        <f>'Saisie V3 27 &amp; 76'!T14</f>
        <v>181.22222222222223</v>
      </c>
      <c r="I12" s="57">
        <f>'Saisie V3 27 &amp; 76'!U14</f>
        <v>1748</v>
      </c>
      <c r="J12" s="53">
        <f>RANK(I12,$I$11:$I$15,0)</f>
        <v>2</v>
      </c>
      <c r="K12" s="35"/>
    </row>
    <row r="13" spans="1:11" x14ac:dyDescent="0.25">
      <c r="A13" s="1"/>
      <c r="B13" s="37">
        <f t="shared" si="0"/>
        <v>3</v>
      </c>
      <c r="C13" s="57" t="str">
        <f>'Saisie V3 27 &amp; 76'!B17</f>
        <v>85 403</v>
      </c>
      <c r="D13" s="59" t="str">
        <f>'Saisie V3 27 &amp; 76'!C17</f>
        <v>NILHO Jean-Claude</v>
      </c>
      <c r="E13" s="59" t="str">
        <f>'Saisie V3 27 &amp; 76'!D17</f>
        <v>BOWLING CLUB TRIANGLE D'OR</v>
      </c>
      <c r="F13" s="57">
        <f>'Saisie V3 27 &amp; 76'!R17</f>
        <v>1658</v>
      </c>
      <c r="G13" s="57">
        <f>'Saisie V3 27 &amp; 76'!S17</f>
        <v>9</v>
      </c>
      <c r="H13" s="62">
        <f>'Saisie V3 27 &amp; 76'!T17</f>
        <v>184.22222222222223</v>
      </c>
      <c r="I13" s="57">
        <f>'Saisie V3 27 &amp; 76'!U17</f>
        <v>1721</v>
      </c>
      <c r="J13" s="53">
        <f t="shared" ref="J13:J18" si="1">RANK(I13,$I$11:$I$26,0)</f>
        <v>3</v>
      </c>
      <c r="K13" s="35"/>
    </row>
    <row r="14" spans="1:11" x14ac:dyDescent="0.25">
      <c r="A14" s="1"/>
      <c r="B14" s="37">
        <f t="shared" si="0"/>
        <v>4</v>
      </c>
      <c r="C14" s="57" t="str">
        <f>'Saisie V3 27 &amp; 76'!B18</f>
        <v>92 67064</v>
      </c>
      <c r="D14" s="59" t="str">
        <f>'Saisie V3 27 &amp; 76'!C18</f>
        <v>PETIT Jean-Louis</v>
      </c>
      <c r="E14" s="59" t="str">
        <f>'Saisie V3 27 &amp; 76'!D18</f>
        <v>BOWLING CLUB TRIANGLE D'OR</v>
      </c>
      <c r="F14" s="57">
        <f>'Saisie V3 27 &amp; 76'!R18</f>
        <v>1644</v>
      </c>
      <c r="G14" s="57">
        <f>'Saisie V3 27 &amp; 76'!S18</f>
        <v>9</v>
      </c>
      <c r="H14" s="62">
        <f>'Saisie V3 27 &amp; 76'!T18</f>
        <v>182.66666666666666</v>
      </c>
      <c r="I14" s="57">
        <f>'Saisie V3 27 &amp; 76'!U18</f>
        <v>1653</v>
      </c>
      <c r="J14" s="53">
        <f t="shared" si="1"/>
        <v>4</v>
      </c>
      <c r="K14" s="35"/>
    </row>
    <row r="15" spans="1:11" x14ac:dyDescent="0.25">
      <c r="A15" s="1"/>
      <c r="B15" s="37">
        <f t="shared" si="0"/>
        <v>5</v>
      </c>
      <c r="C15" s="57" t="str">
        <f>'Saisie V3 27 &amp; 76'!B19</f>
        <v>11 101338</v>
      </c>
      <c r="D15" s="59" t="str">
        <f>'Saisie V3 27 &amp; 76'!C19</f>
        <v>BUQUET Didier</v>
      </c>
      <c r="E15" s="59" t="str">
        <f>'Saisie V3 27 &amp; 76'!D19</f>
        <v>BOWLING CLUB LAC DE CANIEL</v>
      </c>
      <c r="F15" s="57">
        <f>'Saisie V3 27 &amp; 76'!R19</f>
        <v>1537</v>
      </c>
      <c r="G15" s="57">
        <f>'Saisie V3 27 &amp; 76'!S19</f>
        <v>9</v>
      </c>
      <c r="H15" s="62">
        <f>'Saisie V3 27 &amp; 76'!T19</f>
        <v>170.77777777777777</v>
      </c>
      <c r="I15" s="57">
        <f>'Saisie V3 27 &amp; 76'!U19</f>
        <v>1555</v>
      </c>
      <c r="J15" s="53">
        <f t="shared" si="1"/>
        <v>5</v>
      </c>
      <c r="K15" s="35"/>
    </row>
    <row r="16" spans="1:11" x14ac:dyDescent="0.25">
      <c r="A16" s="1"/>
      <c r="B16" s="37">
        <f t="shared" si="0"/>
        <v>6</v>
      </c>
      <c r="C16" s="57" t="str">
        <f>'Saisie V3 27 &amp; 76'!B11</f>
        <v>3 64907</v>
      </c>
      <c r="D16" s="59" t="str">
        <f>'Saisie V3 27 &amp; 76'!C11</f>
        <v>MURGADO Bernard</v>
      </c>
      <c r="E16" s="59" t="str">
        <f>'Saisie V3 27 &amp; 76'!D11</f>
        <v>CHORUS BOWLING CLUB</v>
      </c>
      <c r="F16" s="57">
        <f>'Saisie V3 27 &amp; 76'!R11</f>
        <v>1496</v>
      </c>
      <c r="G16" s="57">
        <f>'Saisie V3 27 &amp; 76'!S11</f>
        <v>9</v>
      </c>
      <c r="H16" s="62">
        <f>'Saisie V3 27 &amp; 76'!T11</f>
        <v>166.22222222222223</v>
      </c>
      <c r="I16" s="57">
        <f>'Saisie V3 27 &amp; 76'!U11</f>
        <v>1505</v>
      </c>
      <c r="J16" s="53">
        <f t="shared" si="1"/>
        <v>6</v>
      </c>
      <c r="K16" s="35"/>
    </row>
    <row r="17" spans="1:26" x14ac:dyDescent="0.25">
      <c r="A17" s="1"/>
      <c r="B17" s="37">
        <f t="shared" si="0"/>
        <v>7</v>
      </c>
      <c r="C17" s="57" t="str">
        <f>'Saisie V3 27 &amp; 76'!B22</f>
        <v>6 91516</v>
      </c>
      <c r="D17" s="59" t="str">
        <f>'Saisie V3 27 &amp; 76'!C22</f>
        <v>ROGER Gérard</v>
      </c>
      <c r="E17" s="59" t="str">
        <f>'Saisie V3 27 &amp; 76'!D22</f>
        <v>BOWLING CLUB TRIANGLE D'OR</v>
      </c>
      <c r="F17" s="57">
        <f>'Saisie V3 27 &amp; 76'!R22</f>
        <v>1454</v>
      </c>
      <c r="G17" s="57">
        <f>'Saisie V3 27 &amp; 76'!S22</f>
        <v>9</v>
      </c>
      <c r="H17" s="62">
        <f>'Saisie V3 27 &amp; 76'!T22</f>
        <v>161.55555555555554</v>
      </c>
      <c r="I17" s="57">
        <f>'Saisie V3 27 &amp; 76'!U22</f>
        <v>1490</v>
      </c>
      <c r="J17" s="53">
        <f t="shared" si="1"/>
        <v>7</v>
      </c>
      <c r="K17" s="35"/>
    </row>
    <row r="18" spans="1:26" x14ac:dyDescent="0.25">
      <c r="A18" s="1"/>
      <c r="B18" s="37">
        <f t="shared" si="0"/>
        <v>8</v>
      </c>
      <c r="C18" s="57" t="str">
        <f>'Saisie V3 27 &amp; 76'!B16</f>
        <v>5 88427</v>
      </c>
      <c r="D18" s="59" t="str">
        <f>'Saisie V3 27 &amp; 76'!C16</f>
        <v>ROBERT Philippe</v>
      </c>
      <c r="E18" s="59" t="str">
        <f>'Saisie V3 27 &amp; 76'!D16</f>
        <v>C.S.G. BOWLING NOTRE DAME DE GRAVENCHON</v>
      </c>
      <c r="F18" s="57">
        <f>'Saisie V3 27 &amp; 76'!R16</f>
        <v>1475</v>
      </c>
      <c r="G18" s="57">
        <f>'Saisie V3 27 &amp; 76'!S16</f>
        <v>9</v>
      </c>
      <c r="H18" s="62">
        <f>'Saisie V3 27 &amp; 76'!T16</f>
        <v>163.88888888888889</v>
      </c>
      <c r="I18" s="57">
        <f>'Saisie V3 27 &amp; 76'!U16</f>
        <v>1484</v>
      </c>
      <c r="J18" s="53">
        <f t="shared" si="1"/>
        <v>8</v>
      </c>
      <c r="K18" s="35"/>
    </row>
    <row r="19" spans="1:26" x14ac:dyDescent="0.25">
      <c r="A19" s="1"/>
      <c r="B19" s="37">
        <f t="shared" si="0"/>
        <v>9</v>
      </c>
      <c r="C19" s="57" t="str">
        <f>'Saisie V3 27 &amp; 76'!B12</f>
        <v>12 103141</v>
      </c>
      <c r="D19" s="59" t="str">
        <f>'Saisie V3 27 &amp; 76'!C12</f>
        <v>BERTHELOT Jean-Paul</v>
      </c>
      <c r="E19" s="59" t="str">
        <f>'Saisie V3 27 &amp; 76'!D12</f>
        <v>BOWLING CLUB AERO EVREUX</v>
      </c>
      <c r="F19" s="57">
        <f>'Saisie V3 27 &amp; 76'!R12</f>
        <v>1369</v>
      </c>
      <c r="G19" s="57">
        <f>'Saisie V3 27 &amp; 76'!S12</f>
        <v>9</v>
      </c>
      <c r="H19" s="62">
        <f>'Saisie V3 27 &amp; 76'!T12</f>
        <v>152.11111111111111</v>
      </c>
      <c r="I19" s="57">
        <f>'Saisie V3 27 &amp; 76'!U12</f>
        <v>1441</v>
      </c>
      <c r="J19" s="53">
        <f t="shared" ref="J19:J20" si="2">RANK(I19,$I$11:$I$26,0)</f>
        <v>9</v>
      </c>
      <c r="K19" s="35"/>
    </row>
    <row r="20" spans="1:26" x14ac:dyDescent="0.25">
      <c r="A20" s="1"/>
      <c r="B20" s="37">
        <f t="shared" si="0"/>
        <v>10</v>
      </c>
      <c r="C20" s="57" t="str">
        <f>'Saisie V3 27 &amp; 76'!B13</f>
        <v>13 105316</v>
      </c>
      <c r="D20" s="59" t="str">
        <f>'Saisie V3 27 &amp; 76'!C13</f>
        <v>BIDAULT Daniel</v>
      </c>
      <c r="E20" s="59" t="str">
        <f>'Saisie V3 27 &amp; 76'!D13</f>
        <v>BOWLING CLUB AERO EVREUX</v>
      </c>
      <c r="F20" s="57">
        <f>'Saisie V3 27 &amp; 76'!R13</f>
        <v>1411</v>
      </c>
      <c r="G20" s="57">
        <f>'Saisie V3 27 &amp; 76'!S13</f>
        <v>9</v>
      </c>
      <c r="H20" s="62">
        <f>'Saisie V3 27 &amp; 76'!T13</f>
        <v>156.77777777777777</v>
      </c>
      <c r="I20" s="57">
        <f>'Saisie V3 27 &amp; 76'!U13</f>
        <v>1438</v>
      </c>
      <c r="J20" s="53">
        <f t="shared" si="2"/>
        <v>10</v>
      </c>
      <c r="K20" s="35"/>
    </row>
    <row r="21" spans="1:26" x14ac:dyDescent="0.25">
      <c r="A21" s="1"/>
      <c r="B21" s="37">
        <f t="shared" si="0"/>
        <v>11</v>
      </c>
      <c r="C21" s="57" t="str">
        <f>'Saisie V3 27 &amp; 76'!B25</f>
        <v>87 53400</v>
      </c>
      <c r="D21" s="59" t="str">
        <f>'Saisie V3 27 &amp; 76'!C25</f>
        <v>GUERIN Jacques</v>
      </c>
      <c r="E21" s="59" t="str">
        <f>'Saisie V3 27 &amp; 76'!D25</f>
        <v>C.O. RENAULT SANDOUVILLE</v>
      </c>
      <c r="F21" s="57">
        <f>'Saisie V3 27 &amp; 76'!R25</f>
        <v>1260</v>
      </c>
      <c r="G21" s="57">
        <f>'Saisie V3 27 &amp; 76'!S25</f>
        <v>9</v>
      </c>
      <c r="H21" s="62">
        <f>'Saisie V3 27 &amp; 76'!T25</f>
        <v>140</v>
      </c>
      <c r="I21" s="57">
        <f>'Saisie V3 27 &amp; 76'!U25</f>
        <v>1395</v>
      </c>
      <c r="J21" s="53">
        <f t="shared" ref="J21:J26" si="3">RANK(I21,$I$11:$I$26,0)</f>
        <v>11</v>
      </c>
      <c r="K21" s="35"/>
    </row>
    <row r="22" spans="1:26" x14ac:dyDescent="0.25">
      <c r="A22" s="1"/>
      <c r="B22" s="37">
        <f t="shared" si="0"/>
        <v>12</v>
      </c>
      <c r="C22" s="57" t="str">
        <f>'Saisie V3 27 &amp; 76'!B20</f>
        <v>89 58122</v>
      </c>
      <c r="D22" s="59" t="str">
        <f>'Saisie V3 27 &amp; 76'!C20</f>
        <v>BUQUET Claude</v>
      </c>
      <c r="E22" s="59" t="str">
        <f>'Saisie V3 27 &amp; 76'!D20</f>
        <v>BOWLING CLUB DU LAC DE CANIEL</v>
      </c>
      <c r="F22" s="57">
        <f>'Saisie V3 27 &amp; 76'!R20</f>
        <v>1366</v>
      </c>
      <c r="G22" s="57">
        <f>'Saisie V3 27 &amp; 76'!S20</f>
        <v>9</v>
      </c>
      <c r="H22" s="62">
        <f>'Saisie V3 27 &amp; 76'!T20</f>
        <v>151.77777777777777</v>
      </c>
      <c r="I22" s="57">
        <f>'Saisie V3 27 &amp; 76'!U20</f>
        <v>1393</v>
      </c>
      <c r="J22" s="53">
        <f t="shared" si="3"/>
        <v>12</v>
      </c>
      <c r="K22" s="35"/>
    </row>
    <row r="23" spans="1:26" x14ac:dyDescent="0.25">
      <c r="A23" s="1"/>
      <c r="B23" s="37">
        <f t="shared" si="0"/>
        <v>13</v>
      </c>
      <c r="C23" s="57" t="str">
        <f>'Saisie V3 27 &amp; 76'!B26</f>
        <v>5 88693</v>
      </c>
      <c r="D23" s="59" t="str">
        <f>'Saisie V3 27 &amp; 76'!C26</f>
        <v>JOURDAIN Daniel</v>
      </c>
      <c r="E23" s="59" t="str">
        <f>'Saisie V3 27 &amp; 76'!D26</f>
        <v>C.S.G. BOWLING NOTRE DAME DE GRAVENCHON</v>
      </c>
      <c r="F23" s="57">
        <f>'Saisie V3 27 &amp; 76'!R26</f>
        <v>1346</v>
      </c>
      <c r="G23" s="57">
        <f>'Saisie V3 27 &amp; 76'!S26</f>
        <v>9</v>
      </c>
      <c r="H23" s="62">
        <f>'Saisie V3 27 &amp; 76'!T26</f>
        <v>149.55555555555554</v>
      </c>
      <c r="I23" s="57">
        <f>'Saisie V3 27 &amp; 76'!U26</f>
        <v>1382</v>
      </c>
      <c r="J23" s="53">
        <f t="shared" si="3"/>
        <v>13</v>
      </c>
      <c r="K23" s="35"/>
    </row>
    <row r="24" spans="1:26" x14ac:dyDescent="0.25">
      <c r="A24" s="1"/>
      <c r="B24" s="37">
        <f t="shared" si="0"/>
        <v>14</v>
      </c>
      <c r="C24" s="57" t="str">
        <f>'Saisie V3 27 &amp; 76'!B15</f>
        <v>3 64830</v>
      </c>
      <c r="D24" s="59" t="str">
        <f>'Saisie V3 27 &amp; 76'!C15</f>
        <v>AUBERT Gérard</v>
      </c>
      <c r="E24" s="59" t="str">
        <f>'Saisie V3 27 &amp; 76'!D15</f>
        <v>DRAKKAR BOWL GRAND QUEVILLY</v>
      </c>
      <c r="F24" s="57">
        <f>'Saisie V3 27 &amp; 76'!R15</f>
        <v>1197</v>
      </c>
      <c r="G24" s="57">
        <f>'Saisie V3 27 &amp; 76'!S15</f>
        <v>9</v>
      </c>
      <c r="H24" s="62">
        <f>'Saisie V3 27 &amp; 76'!T15</f>
        <v>133</v>
      </c>
      <c r="I24" s="57">
        <f>'Saisie V3 27 &amp; 76'!U15</f>
        <v>1305</v>
      </c>
      <c r="J24" s="53">
        <f t="shared" si="3"/>
        <v>14</v>
      </c>
      <c r="K24" s="35"/>
    </row>
    <row r="25" spans="1:26" x14ac:dyDescent="0.25">
      <c r="A25" s="1"/>
      <c r="B25" s="37">
        <f t="shared" si="0"/>
        <v>15</v>
      </c>
      <c r="C25" s="57" t="str">
        <f>'Saisie V3 27 &amp; 76'!B23</f>
        <v>12 103613</v>
      </c>
      <c r="D25" s="59" t="str">
        <f>'Saisie V3 27 &amp; 76'!C23</f>
        <v>LENORMAND Daniel</v>
      </c>
      <c r="E25" s="59" t="str">
        <f>'Saisie V3 27 &amp; 76'!D23</f>
        <v>CHORUS BOWLING CLUB</v>
      </c>
      <c r="F25" s="57">
        <f>'Saisie V3 27 &amp; 76'!R23</f>
        <v>1242</v>
      </c>
      <c r="G25" s="57">
        <f>'Saisie V3 27 &amp; 76'!S23</f>
        <v>9</v>
      </c>
      <c r="H25" s="62">
        <f>'Saisie V3 27 &amp; 76'!T23</f>
        <v>138</v>
      </c>
      <c r="I25" s="57">
        <f>'Saisie V3 27 &amp; 76'!U23</f>
        <v>1278</v>
      </c>
      <c r="J25" s="53">
        <f t="shared" si="3"/>
        <v>15</v>
      </c>
      <c r="K25" s="35"/>
    </row>
    <row r="26" spans="1:26" x14ac:dyDescent="0.25">
      <c r="A26" s="73"/>
      <c r="B26" s="37">
        <f t="shared" si="0"/>
        <v>16</v>
      </c>
      <c r="C26" s="57" t="str">
        <f>'Saisie V3 27 &amp; 76'!B21</f>
        <v>94 75845</v>
      </c>
      <c r="D26" s="59" t="str">
        <f>'Saisie V3 27 &amp; 76'!C21</f>
        <v>OZENNE Jean-Claude</v>
      </c>
      <c r="E26" s="59" t="str">
        <f>'Saisie V3 27 &amp; 76'!D21</f>
        <v>BOWLING CLUB TRIANGLE D'OR</v>
      </c>
      <c r="F26" s="57">
        <f>'Saisie V3 27 &amp; 76'!R21</f>
        <v>0</v>
      </c>
      <c r="G26" s="57">
        <f>'Saisie V3 27 &amp; 76'!S21</f>
        <v>9</v>
      </c>
      <c r="H26" s="62" t="str">
        <f>'Saisie V3 27 &amp; 76'!T21</f>
        <v/>
      </c>
      <c r="I26" s="57">
        <f>'Saisie V3 27 &amp; 76'!U21</f>
        <v>27</v>
      </c>
      <c r="J26" s="53">
        <f t="shared" si="3"/>
        <v>16</v>
      </c>
      <c r="K26" s="35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x14ac:dyDescent="0.25">
      <c r="A27" s="73"/>
      <c r="B27" s="74"/>
      <c r="C27" s="75"/>
      <c r="D27" s="76"/>
      <c r="E27" s="76"/>
      <c r="F27" s="75"/>
      <c r="G27" s="75"/>
      <c r="H27" s="77"/>
      <c r="I27" s="75"/>
      <c r="J27" s="1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x14ac:dyDescent="0.25">
      <c r="A28" s="73"/>
      <c r="B28" s="74"/>
      <c r="C28" s="75"/>
      <c r="D28" s="76"/>
      <c r="E28" s="76"/>
      <c r="F28" s="75"/>
      <c r="G28" s="75"/>
      <c r="H28" s="77"/>
      <c r="I28" s="75"/>
      <c r="J28" s="1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8.75" customHeight="1" x14ac:dyDescent="0.3">
      <c r="A29" s="73"/>
      <c r="B29" s="14"/>
      <c r="C29" s="13"/>
      <c r="D29" s="16" t="s">
        <v>242</v>
      </c>
      <c r="E29" s="16"/>
      <c r="F29" s="13"/>
      <c r="G29" s="13"/>
      <c r="H29" s="13"/>
      <c r="I29" s="12"/>
      <c r="J29" s="1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x14ac:dyDescent="0.25">
      <c r="A30" s="73"/>
      <c r="B30" s="1"/>
      <c r="C30" s="1"/>
      <c r="D30" s="19" t="s">
        <v>215</v>
      </c>
      <c r="E30" s="21"/>
      <c r="F30" s="23"/>
      <c r="G30" s="23"/>
      <c r="H30" s="23"/>
      <c r="I30" s="12"/>
      <c r="J30" s="1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x14ac:dyDescent="0.25">
      <c r="A31" s="1"/>
      <c r="B31" s="25"/>
      <c r="C31" s="27" t="s">
        <v>218</v>
      </c>
      <c r="D31" s="29" t="s">
        <v>219</v>
      </c>
      <c r="E31" s="29" t="s">
        <v>220</v>
      </c>
      <c r="F31" s="29" t="s">
        <v>221</v>
      </c>
      <c r="G31" s="29" t="s">
        <v>222</v>
      </c>
      <c r="H31" s="31" t="s">
        <v>223</v>
      </c>
      <c r="I31" s="33" t="s">
        <v>224</v>
      </c>
      <c r="J31" s="78" t="s">
        <v>225</v>
      </c>
      <c r="K31" s="35"/>
    </row>
    <row r="32" spans="1:26" x14ac:dyDescent="0.25">
      <c r="A32" s="1"/>
      <c r="B32" s="37">
        <v>1</v>
      </c>
      <c r="C32" s="79" t="str">
        <f>'Saisie V3 27 &amp; 76'!B32</f>
        <v>5 88429</v>
      </c>
      <c r="D32" s="80" t="str">
        <f>'Saisie V3 27 &amp; 76'!C32</f>
        <v>RENIOU Nelly</v>
      </c>
      <c r="E32" s="80" t="str">
        <f>'Saisie V3 27 &amp; 76'!D32</f>
        <v>C.S.G. BOWLING NOTRE DAME DE GRAVENCHON</v>
      </c>
      <c r="F32" s="82">
        <f>'Saisie V3 27 &amp; 76'!R32</f>
        <v>1111</v>
      </c>
      <c r="G32" s="82">
        <f>'Saisie V3 27 &amp; 76'!S32</f>
        <v>9</v>
      </c>
      <c r="H32" s="83">
        <f>'Saisie V3 27 &amp; 76'!T32</f>
        <v>123.44444444444444</v>
      </c>
      <c r="I32" s="82">
        <f>'Saisie V3 27 &amp; 76'!U32</f>
        <v>1147</v>
      </c>
      <c r="J32" s="53" t="e">
        <f t="shared" ref="J32:J36" si="4">RANK(I32,$I$11:$I$15,0)</f>
        <v>#N/A</v>
      </c>
      <c r="K32" s="35"/>
    </row>
    <row r="33" spans="1:11" x14ac:dyDescent="0.25">
      <c r="A33" s="1"/>
      <c r="B33" s="37">
        <f t="shared" ref="B33:B36" si="5">B32+1</f>
        <v>2</v>
      </c>
      <c r="C33" s="79" t="str">
        <f>'Saisie V3 27 &amp; 76'!B33</f>
        <v>8 95203</v>
      </c>
      <c r="D33" s="80" t="str">
        <f>'Saisie V3 27 &amp; 76'!C33</f>
        <v>CHAROUPIS Isabelle</v>
      </c>
      <c r="E33" s="80" t="str">
        <f>'Saisie V3 27 &amp; 76'!D33</f>
        <v>C.S.G. BOWLING NOTRE DAME DE GRAVENCHON</v>
      </c>
      <c r="F33" s="82">
        <f>'Saisie V3 27 &amp; 76'!R33</f>
        <v>1186</v>
      </c>
      <c r="G33" s="82">
        <f>'Saisie V3 27 &amp; 76'!S33</f>
        <v>9</v>
      </c>
      <c r="H33" s="83">
        <f>'Saisie V3 27 &amp; 76'!T33</f>
        <v>131.77777777777777</v>
      </c>
      <c r="I33" s="82">
        <f>'Saisie V3 27 &amp; 76'!U33</f>
        <v>1186</v>
      </c>
      <c r="J33" s="53" t="e">
        <f t="shared" si="4"/>
        <v>#N/A</v>
      </c>
      <c r="K33" s="35"/>
    </row>
    <row r="34" spans="1:11" x14ac:dyDescent="0.25">
      <c r="A34" s="1"/>
      <c r="B34" s="37">
        <f t="shared" si="5"/>
        <v>3</v>
      </c>
      <c r="C34" s="79" t="str">
        <f>'Saisie V3 27 &amp; 76'!B34</f>
        <v>0 60308</v>
      </c>
      <c r="D34" s="80" t="str">
        <f>'Saisie V3 27 &amp; 76'!C34</f>
        <v>LEROUX Paulette</v>
      </c>
      <c r="E34" s="80" t="str">
        <f>'Saisie V3 27 &amp; 76'!D34</f>
        <v>BOWLING CLUB TRIANGLE D'OR</v>
      </c>
      <c r="F34" s="82">
        <f>'Saisie V3 27 &amp; 76'!R34</f>
        <v>1185</v>
      </c>
      <c r="G34" s="82">
        <f>'Saisie V3 27 &amp; 76'!S34</f>
        <v>9</v>
      </c>
      <c r="H34" s="83">
        <f>'Saisie V3 27 &amp; 76'!T34</f>
        <v>131.66666666666666</v>
      </c>
      <c r="I34" s="82">
        <f>'Saisie V3 27 &amp; 76'!U34</f>
        <v>1212</v>
      </c>
      <c r="J34" s="53" t="e">
        <f t="shared" si="4"/>
        <v>#N/A</v>
      </c>
      <c r="K34" s="35"/>
    </row>
    <row r="35" spans="1:11" x14ac:dyDescent="0.25">
      <c r="A35" s="1"/>
      <c r="B35" s="37">
        <f t="shared" si="5"/>
        <v>4</v>
      </c>
      <c r="C35" s="79" t="str">
        <f>'Saisie V3 27 &amp; 76'!B35</f>
        <v>89 59462</v>
      </c>
      <c r="D35" s="80" t="str">
        <f>'Saisie V3 27 &amp; 76'!C35</f>
        <v>DEVERRE Evelyne</v>
      </c>
      <c r="E35" s="80" t="str">
        <f>'Saisie V3 27 &amp; 76'!D35</f>
        <v>BOWLING CLUB TRIANGLE D'OR</v>
      </c>
      <c r="F35" s="82">
        <f>'Saisie V3 27 &amp; 76'!R35</f>
        <v>1226</v>
      </c>
      <c r="G35" s="82">
        <f>'Saisie V3 27 &amp; 76'!S35</f>
        <v>9</v>
      </c>
      <c r="H35" s="83">
        <f>'Saisie V3 27 &amp; 76'!T35</f>
        <v>136.22222222222223</v>
      </c>
      <c r="I35" s="82">
        <f>'Saisie V3 27 &amp; 76'!U35</f>
        <v>1244</v>
      </c>
      <c r="J35" s="53" t="e">
        <f t="shared" si="4"/>
        <v>#N/A</v>
      </c>
      <c r="K35" s="35"/>
    </row>
    <row r="36" spans="1:11" x14ac:dyDescent="0.25">
      <c r="A36" s="1"/>
      <c r="B36" s="37">
        <f t="shared" si="5"/>
        <v>5</v>
      </c>
      <c r="C36" s="79" t="str">
        <f>'Saisie V3 27 &amp; 76'!B36</f>
        <v>85 19732</v>
      </c>
      <c r="D36" s="80" t="str">
        <f>'Saisie V3 27 &amp; 76'!C36</f>
        <v>PHAM-VAN Josiane</v>
      </c>
      <c r="E36" s="80" t="str">
        <f>'Saisie V3 27 &amp; 76'!D36</f>
        <v>BOWLING CLUB ROUEN LE DRAGON</v>
      </c>
      <c r="F36" s="82">
        <f>'Saisie V3 27 &amp; 76'!R36</f>
        <v>1229</v>
      </c>
      <c r="G36" s="82">
        <f>'Saisie V3 27 &amp; 76'!S36</f>
        <v>9</v>
      </c>
      <c r="H36" s="83">
        <f>'Saisie V3 27 &amp; 76'!T36</f>
        <v>136.55555555555554</v>
      </c>
      <c r="I36" s="82">
        <f>'Saisie V3 27 &amp; 76'!U36</f>
        <v>1265</v>
      </c>
      <c r="J36" s="53" t="e">
        <f t="shared" si="4"/>
        <v>#N/A</v>
      </c>
      <c r="K36" s="35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2"/>
      <c r="J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2"/>
      <c r="J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2"/>
      <c r="J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2"/>
      <c r="J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2"/>
      <c r="J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2"/>
      <c r="J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2"/>
      <c r="J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2"/>
      <c r="J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2"/>
      <c r="J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2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2"/>
      <c r="J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2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2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2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2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2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2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2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2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2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2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2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2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2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2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2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2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2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2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2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2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2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2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2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2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2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2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2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2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2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2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2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2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2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2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2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2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2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2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2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2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2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2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2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2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2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2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2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2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2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2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2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2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2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2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2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2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2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2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2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2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2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2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2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2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2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2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2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2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2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2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2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2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2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2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2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2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2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2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2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2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2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2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2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2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2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2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2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2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2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2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2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2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2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2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2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2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2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2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2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2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2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2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2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2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2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2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2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2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2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2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2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2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2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2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2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2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2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2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2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2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2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2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2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2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2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2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2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2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2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2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2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2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2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2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2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2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2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2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2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2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2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2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2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2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2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2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2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2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2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2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2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2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2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2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2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2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2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2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2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2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2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2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2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2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2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2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2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2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2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2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2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2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2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2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2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2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2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2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2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2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2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2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2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2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2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2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2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2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2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2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2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2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2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2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2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2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2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2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2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2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2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2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2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2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2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2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2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2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2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2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2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2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2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2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2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2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2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2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2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2"/>
      <c r="J267" s="1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2"/>
      <c r="J268" s="1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2"/>
      <c r="J269" s="1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2"/>
      <c r="J270" s="1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2"/>
      <c r="J271" s="1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2"/>
      <c r="J272" s="1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2"/>
      <c r="J273" s="1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2"/>
      <c r="J274" s="1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2"/>
      <c r="J275" s="1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2"/>
      <c r="J276" s="1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2"/>
      <c r="J277" s="1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2"/>
      <c r="J278" s="1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2"/>
      <c r="J279" s="1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2"/>
      <c r="J280" s="1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2"/>
      <c r="J281" s="1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2"/>
      <c r="J282" s="1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2"/>
      <c r="J283" s="1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2"/>
      <c r="J284" s="1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2"/>
      <c r="J285" s="1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2"/>
      <c r="J286" s="1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2"/>
      <c r="J287" s="1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2"/>
      <c r="J288" s="1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2"/>
      <c r="J289" s="1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2"/>
      <c r="J290" s="1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2"/>
      <c r="J291" s="1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2"/>
      <c r="J292" s="1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2"/>
      <c r="J293" s="1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2"/>
      <c r="J294" s="1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2"/>
      <c r="J295" s="1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2"/>
      <c r="J296" s="1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2"/>
      <c r="J297" s="1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2"/>
      <c r="J298" s="1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2"/>
      <c r="J299" s="1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2"/>
      <c r="J300" s="1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2"/>
      <c r="J301" s="1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2"/>
      <c r="J302" s="1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2"/>
      <c r="J303" s="1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2"/>
      <c r="J304" s="1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2"/>
      <c r="J305" s="1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2"/>
      <c r="J306" s="1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2"/>
      <c r="J307" s="1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2"/>
      <c r="J308" s="1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2"/>
      <c r="J309" s="1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2"/>
      <c r="J310" s="1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2"/>
      <c r="J311" s="1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2"/>
      <c r="J312" s="1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2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2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2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2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2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2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2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2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2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2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2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2"/>
      <c r="J324" s="1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2"/>
      <c r="J325" s="1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2"/>
      <c r="J326" s="1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2"/>
      <c r="J327" s="1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2"/>
      <c r="J328" s="1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2"/>
      <c r="J329" s="1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2"/>
      <c r="J330" s="1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2"/>
      <c r="J331" s="1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2"/>
      <c r="J332" s="1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2"/>
      <c r="J333" s="1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2"/>
      <c r="J334" s="1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2"/>
      <c r="J335" s="1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2"/>
      <c r="J336" s="1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2"/>
      <c r="J337" s="1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2"/>
      <c r="J338" s="1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2"/>
      <c r="J339" s="1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2"/>
      <c r="J340" s="1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2"/>
      <c r="J341" s="1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2"/>
      <c r="J342" s="1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2"/>
      <c r="J343" s="1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2"/>
      <c r="J344" s="1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2"/>
      <c r="J345" s="1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2"/>
      <c r="J346" s="1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2"/>
      <c r="J347" s="1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2"/>
      <c r="J348" s="1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2"/>
      <c r="J349" s="1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2"/>
      <c r="J350" s="1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2"/>
      <c r="J351" s="1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2"/>
      <c r="J352" s="1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2"/>
      <c r="J353" s="1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2"/>
      <c r="J354" s="1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2"/>
      <c r="J355" s="1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2"/>
      <c r="J356" s="1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2"/>
      <c r="J357" s="1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2"/>
      <c r="J358" s="1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2"/>
      <c r="J359" s="1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2"/>
      <c r="J360" s="1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2"/>
      <c r="J361" s="1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2"/>
      <c r="J362" s="1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2"/>
      <c r="J363" s="1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2"/>
      <c r="J364" s="1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2"/>
      <c r="J365" s="1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2"/>
      <c r="J366" s="1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2"/>
      <c r="J367" s="1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2"/>
      <c r="J368" s="1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2"/>
      <c r="J369" s="1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2"/>
      <c r="J370" s="1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2"/>
      <c r="J371" s="1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2"/>
      <c r="J372" s="1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2"/>
      <c r="J373" s="1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2"/>
      <c r="J374" s="1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2"/>
      <c r="J375" s="1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2"/>
      <c r="J376" s="1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2"/>
      <c r="J377" s="1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2"/>
      <c r="J378" s="1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2"/>
      <c r="J379" s="1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2"/>
      <c r="J380" s="1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2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2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2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2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2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2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2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2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2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2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2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2"/>
      <c r="J392" s="1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2"/>
      <c r="J393" s="1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2"/>
      <c r="J394" s="1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2"/>
      <c r="J395" s="1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2"/>
      <c r="J396" s="1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2"/>
      <c r="J397" s="1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2"/>
      <c r="J398" s="1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2"/>
      <c r="J399" s="1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2"/>
      <c r="J400" s="1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2"/>
      <c r="J401" s="1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2"/>
      <c r="J402" s="1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2"/>
      <c r="J403" s="1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2"/>
      <c r="J404" s="1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2"/>
      <c r="J405" s="1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2"/>
      <c r="J406" s="1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2"/>
      <c r="J407" s="1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2"/>
      <c r="J408" s="1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2"/>
      <c r="J409" s="1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2"/>
      <c r="J410" s="1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2"/>
      <c r="J411" s="1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2"/>
      <c r="J412" s="1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2"/>
      <c r="J413" s="1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2"/>
      <c r="J414" s="1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2"/>
      <c r="J415" s="1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2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2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2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2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2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2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2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2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2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2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2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2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2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2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2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2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2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2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2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2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2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2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2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2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2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2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2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2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2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2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2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2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2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2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2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2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2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2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2"/>
      <c r="J454" s="1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2"/>
      <c r="J455" s="1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2"/>
      <c r="J456" s="1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2"/>
      <c r="J457" s="1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2"/>
      <c r="J458" s="1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2"/>
      <c r="J459" s="1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2"/>
      <c r="J460" s="1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2"/>
      <c r="J461" s="1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2"/>
      <c r="J462" s="1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2"/>
      <c r="J463" s="1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2"/>
      <c r="J464" s="1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2"/>
      <c r="J465" s="1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2"/>
      <c r="J466" s="1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2"/>
      <c r="J467" s="1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2"/>
      <c r="J468" s="1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2"/>
      <c r="J469" s="1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2"/>
      <c r="J470" s="1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2"/>
      <c r="J471" s="1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2"/>
      <c r="J472" s="1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2"/>
      <c r="J473" s="1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2"/>
      <c r="J474" s="1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2"/>
      <c r="J475" s="1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2"/>
      <c r="J476" s="1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2"/>
      <c r="J477" s="1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2"/>
      <c r="J478" s="1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2"/>
      <c r="J479" s="1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2"/>
      <c r="J480" s="1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2"/>
      <c r="J481" s="1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2"/>
      <c r="J482" s="1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2"/>
      <c r="J483" s="1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2"/>
      <c r="J484" s="1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2"/>
      <c r="J485" s="1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2"/>
      <c r="J486" s="1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2"/>
      <c r="J487" s="1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2"/>
      <c r="J488" s="1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2"/>
      <c r="J489" s="1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2"/>
      <c r="J490" s="1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2"/>
      <c r="J491" s="1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2"/>
      <c r="J492" s="1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2"/>
      <c r="J493" s="1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2"/>
      <c r="J494" s="1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2"/>
      <c r="J495" s="1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2"/>
      <c r="J496" s="1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2"/>
      <c r="J497" s="1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2"/>
      <c r="J498" s="1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2"/>
      <c r="J499" s="1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2"/>
      <c r="J500" s="1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2"/>
      <c r="J501" s="1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2"/>
      <c r="J502" s="1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2"/>
      <c r="J503" s="1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2"/>
      <c r="J504" s="1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2"/>
      <c r="J505" s="1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2"/>
      <c r="J506" s="1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2"/>
      <c r="J507" s="1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2"/>
      <c r="J508" s="1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2"/>
      <c r="J509" s="1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2"/>
      <c r="J510" s="1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2"/>
      <c r="J511" s="1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2"/>
      <c r="J512" s="1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2"/>
      <c r="J513" s="1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2"/>
      <c r="J514" s="1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2"/>
      <c r="J515" s="1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2"/>
      <c r="J516" s="1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2"/>
      <c r="J517" s="1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2"/>
      <c r="J518" s="1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2"/>
      <c r="J519" s="1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2"/>
      <c r="J520" s="1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2"/>
      <c r="J521" s="1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2"/>
      <c r="J522" s="1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2"/>
      <c r="J523" s="1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2"/>
      <c r="J524" s="1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2"/>
      <c r="J525" s="1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2"/>
      <c r="J526" s="1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2"/>
      <c r="J527" s="1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2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2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2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2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2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2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2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2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2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2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2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2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2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2"/>
      <c r="J541" s="1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2"/>
      <c r="J542" s="1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2"/>
      <c r="J543" s="1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2"/>
      <c r="J544" s="1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2"/>
      <c r="J545" s="1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2"/>
      <c r="J546" s="1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2"/>
      <c r="J547" s="1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2"/>
      <c r="J548" s="1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2"/>
      <c r="J549" s="1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2"/>
      <c r="J550" s="1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2"/>
      <c r="J551" s="1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2"/>
      <c r="J552" s="1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2"/>
      <c r="J553" s="1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2"/>
      <c r="J554" s="1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2"/>
      <c r="J555" s="1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2"/>
      <c r="J556" s="1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2"/>
      <c r="J557" s="1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2"/>
      <c r="J558" s="1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2"/>
      <c r="J559" s="1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2"/>
      <c r="J560" s="1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2"/>
      <c r="J561" s="1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2"/>
      <c r="J562" s="1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2"/>
      <c r="J563" s="1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2"/>
      <c r="J564" s="1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2"/>
      <c r="J565" s="1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2"/>
      <c r="J566" s="1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2"/>
      <c r="J567" s="1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2"/>
      <c r="J568" s="1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2"/>
      <c r="J569" s="1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2"/>
      <c r="J570" s="1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2"/>
      <c r="J571" s="1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2"/>
      <c r="J572" s="1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2"/>
      <c r="J573" s="1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2"/>
      <c r="J574" s="1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2"/>
      <c r="J575" s="1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2"/>
      <c r="J576" s="1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2"/>
      <c r="J577" s="1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2"/>
      <c r="J578" s="1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2"/>
      <c r="J579" s="1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2"/>
      <c r="J580" s="1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2"/>
      <c r="J581" s="1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2"/>
      <c r="J582" s="1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2"/>
      <c r="J583" s="1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2"/>
      <c r="J584" s="1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2"/>
      <c r="J585" s="1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2"/>
      <c r="J586" s="1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2"/>
      <c r="J587" s="1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2"/>
      <c r="J588" s="1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2"/>
      <c r="J589" s="1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2"/>
      <c r="J590" s="1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2"/>
      <c r="J591" s="1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2"/>
      <c r="J592" s="1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2"/>
      <c r="J593" s="1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2"/>
      <c r="J594" s="1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2"/>
      <c r="J595" s="1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2"/>
      <c r="J596" s="1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2"/>
      <c r="J597" s="1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2"/>
      <c r="J598" s="1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2"/>
      <c r="J599" s="1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2"/>
      <c r="J600" s="1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2"/>
      <c r="J601" s="1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2"/>
      <c r="J602" s="1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2"/>
      <c r="J603" s="1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2"/>
      <c r="J604" s="1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2"/>
      <c r="J605" s="1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2"/>
      <c r="J606" s="1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2"/>
      <c r="J607" s="1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2"/>
      <c r="J608" s="1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2"/>
      <c r="J609" s="1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2"/>
      <c r="J610" s="1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2"/>
      <c r="J611" s="1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2"/>
      <c r="J612" s="1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2"/>
      <c r="J613" s="1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2"/>
      <c r="J614" s="1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2"/>
      <c r="J615" s="1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2"/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2"/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2"/>
      <c r="J618" s="1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2"/>
      <c r="J619" s="1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2"/>
      <c r="J620" s="1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2"/>
      <c r="J621" s="1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2"/>
      <c r="J622" s="1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2"/>
      <c r="J623" s="1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2"/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2"/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2"/>
      <c r="J626" s="1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2"/>
      <c r="J627" s="1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2"/>
      <c r="J628" s="1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2"/>
      <c r="J629" s="1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2"/>
      <c r="J630" s="1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2"/>
      <c r="J631" s="1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2"/>
      <c r="J632" s="1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2"/>
      <c r="J633" s="1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2"/>
      <c r="J634" s="1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2"/>
      <c r="J635" s="1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2"/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2"/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2"/>
      <c r="J638" s="1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2"/>
      <c r="J639" s="1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2"/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2"/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2"/>
      <c r="J642" s="1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2"/>
      <c r="J643" s="1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2"/>
      <c r="J644" s="1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2"/>
      <c r="J645" s="1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2"/>
      <c r="J646" s="1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2"/>
      <c r="J647" s="1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2"/>
      <c r="J648" s="1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2"/>
      <c r="J649" s="1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2"/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2"/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2"/>
      <c r="J652" s="1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2"/>
      <c r="J653" s="1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2"/>
      <c r="J654" s="1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2"/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2"/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2"/>
      <c r="J657" s="1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2"/>
      <c r="J658" s="1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2"/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2"/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2"/>
      <c r="J661" s="1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2"/>
      <c r="J662" s="1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2"/>
      <c r="J663" s="1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2"/>
      <c r="J664" s="1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2"/>
      <c r="J665" s="1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2"/>
      <c r="J666" s="1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2"/>
      <c r="J667" s="1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2"/>
      <c r="J668" s="1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2"/>
      <c r="J669" s="1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2"/>
      <c r="J670" s="1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2"/>
      <c r="J671" s="1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2"/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2"/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2"/>
      <c r="J674" s="1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2"/>
      <c r="J675" s="1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2"/>
      <c r="J676" s="1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2"/>
      <c r="J677" s="1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2"/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2"/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2"/>
      <c r="J680" s="1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2"/>
      <c r="J681" s="1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2"/>
      <c r="J682" s="1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2"/>
      <c r="J683" s="1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2"/>
      <c r="J684" s="1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2"/>
      <c r="J685" s="1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2"/>
      <c r="J686" s="1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2"/>
      <c r="J687" s="1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2"/>
      <c r="J688" s="1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2"/>
      <c r="J689" s="1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2"/>
      <c r="J690" s="1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2"/>
      <c r="J691" s="1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2"/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2"/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2"/>
      <c r="J694" s="1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2"/>
      <c r="J695" s="1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2"/>
      <c r="J696" s="1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2"/>
      <c r="J697" s="1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2"/>
      <c r="J698" s="1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2"/>
      <c r="J699" s="1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2"/>
      <c r="J700" s="1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2"/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2"/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2"/>
      <c r="J703" s="1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2"/>
      <c r="J704" s="1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2"/>
      <c r="J705" s="1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2"/>
      <c r="J706" s="1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2"/>
      <c r="J707" s="1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2"/>
      <c r="J708" s="1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2"/>
      <c r="J709" s="1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2"/>
      <c r="J710" s="1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2"/>
      <c r="J711" s="1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2"/>
      <c r="J712" s="1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2"/>
      <c r="J713" s="1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2"/>
      <c r="J714" s="1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2"/>
      <c r="J715" s="1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2"/>
      <c r="J716" s="1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2"/>
      <c r="J717" s="1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2"/>
      <c r="J718" s="1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2"/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2"/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2"/>
      <c r="J721" s="1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2"/>
      <c r="J722" s="1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2"/>
      <c r="J723" s="1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2"/>
      <c r="J724" s="1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2"/>
      <c r="J725" s="1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2"/>
      <c r="J726" s="1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2"/>
      <c r="J727" s="1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2"/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2"/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2"/>
      <c r="J730" s="1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2"/>
      <c r="J731" s="1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2"/>
      <c r="J732" s="1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2"/>
      <c r="J733" s="1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2"/>
      <c r="J734" s="1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2"/>
      <c r="J735" s="1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2"/>
      <c r="J736" s="1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2"/>
      <c r="J737" s="1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2"/>
      <c r="J738" s="1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2"/>
      <c r="J739" s="1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2"/>
      <c r="J740" s="1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2"/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2"/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2"/>
      <c r="J743" s="1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2"/>
      <c r="J744" s="1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2"/>
      <c r="J745" s="1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2"/>
      <c r="J746" s="1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2"/>
      <c r="J747" s="1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2"/>
      <c r="J748" s="1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2"/>
      <c r="J749" s="1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2"/>
      <c r="J750" s="1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2"/>
      <c r="J751" s="1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2"/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2"/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2"/>
      <c r="J754" s="1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2"/>
      <c r="J755" s="1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2"/>
      <c r="J756" s="1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2"/>
      <c r="J757" s="1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2"/>
      <c r="J758" s="1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2"/>
      <c r="J759" s="1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2"/>
      <c r="J760" s="1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2"/>
      <c r="J761" s="1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2"/>
      <c r="J762" s="1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2"/>
      <c r="J763" s="1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2"/>
      <c r="J764" s="1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2"/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2"/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2"/>
      <c r="J767" s="1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2"/>
      <c r="J768" s="1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2"/>
      <c r="J769" s="1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2"/>
      <c r="J770" s="1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2"/>
      <c r="J771" s="1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2"/>
      <c r="J772" s="1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2"/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2"/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2"/>
      <c r="J775" s="1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2"/>
      <c r="J776" s="1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2"/>
      <c r="J777" s="1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2"/>
      <c r="J778" s="1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2"/>
      <c r="J779" s="1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2"/>
      <c r="J780" s="1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2"/>
      <c r="J781" s="1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2"/>
      <c r="J782" s="1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2"/>
      <c r="J783" s="1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2"/>
      <c r="J784" s="1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2"/>
      <c r="J785" s="1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2"/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2"/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2"/>
      <c r="J788" s="1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2"/>
      <c r="J789" s="1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2"/>
      <c r="J790" s="1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2"/>
      <c r="J791" s="1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2"/>
      <c r="J792" s="1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2"/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2"/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2"/>
      <c r="J795" s="1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2"/>
      <c r="J796" s="1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2"/>
      <c r="J797" s="1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2"/>
      <c r="J798" s="1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2"/>
      <c r="J799" s="1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2"/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2"/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2"/>
      <c r="J802" s="1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2"/>
      <c r="J803" s="1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2"/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2"/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2"/>
      <c r="J806" s="1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2"/>
      <c r="J807" s="1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2"/>
      <c r="J808" s="1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2"/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2"/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2"/>
      <c r="J811" s="1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2"/>
      <c r="J812" s="1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2"/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2"/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2"/>
      <c r="J815" s="1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2"/>
      <c r="J816" s="1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2"/>
      <c r="J817" s="1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2"/>
      <c r="J818" s="1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2"/>
      <c r="J819" s="1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2"/>
      <c r="J820" s="1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2"/>
      <c r="J821" s="1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2"/>
      <c r="J822" s="1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2"/>
      <c r="J823" s="1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2"/>
      <c r="J824" s="1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2"/>
      <c r="J825" s="1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2"/>
      <c r="J826" s="1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2"/>
      <c r="J827" s="1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2"/>
      <c r="J828" s="1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2"/>
      <c r="J829" s="1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2"/>
      <c r="J830" s="1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2"/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2"/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2"/>
      <c r="J833" s="1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2"/>
      <c r="J834" s="1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2"/>
      <c r="J835" s="1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2"/>
      <c r="J836" s="1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2"/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2"/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2"/>
      <c r="J839" s="1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2"/>
      <c r="J840" s="1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2"/>
      <c r="J841" s="1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2"/>
      <c r="J842" s="1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2"/>
      <c r="J843" s="1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2"/>
      <c r="J844" s="1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2"/>
      <c r="J845" s="1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2"/>
      <c r="J846" s="1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2"/>
      <c r="J847" s="1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2"/>
      <c r="J848" s="1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2"/>
      <c r="J849" s="1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2"/>
      <c r="J850" s="1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2"/>
      <c r="J851" s="1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2"/>
      <c r="J852" s="1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2"/>
      <c r="J853" s="1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2"/>
      <c r="J854" s="1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2"/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2"/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2"/>
      <c r="J857" s="1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2"/>
      <c r="J858" s="1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2"/>
      <c r="J859" s="1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2"/>
      <c r="J860" s="1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2"/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2"/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2"/>
      <c r="J863" s="1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2"/>
      <c r="J864" s="1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2"/>
      <c r="J865" s="1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2"/>
      <c r="J866" s="1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2"/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2"/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2"/>
      <c r="J869" s="1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2"/>
      <c r="J870" s="1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2"/>
      <c r="J871" s="1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2"/>
      <c r="J872" s="1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2"/>
      <c r="J873" s="1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2"/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2"/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2"/>
      <c r="J876" s="1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2"/>
      <c r="J877" s="1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2"/>
      <c r="J878" s="1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2"/>
      <c r="J879" s="1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2"/>
      <c r="J880" s="1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2"/>
      <c r="J881" s="1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2"/>
      <c r="J882" s="1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2"/>
      <c r="J883" s="1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2"/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2"/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2"/>
      <c r="J886" s="1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2"/>
      <c r="J887" s="1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2"/>
      <c r="J888" s="1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2"/>
      <c r="J889" s="1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2"/>
      <c r="J890" s="1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2"/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2"/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2"/>
      <c r="J893" s="1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2"/>
      <c r="J894" s="1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2"/>
      <c r="J895" s="1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2"/>
      <c r="J896" s="1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2"/>
      <c r="J897" s="1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2"/>
      <c r="J898" s="1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2"/>
      <c r="J899" s="1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2"/>
      <c r="J900" s="1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2"/>
      <c r="J901" s="1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2"/>
      <c r="J902" s="1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2"/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2"/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2"/>
      <c r="J905" s="1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2"/>
      <c r="J906" s="1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2"/>
      <c r="J907" s="1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2"/>
      <c r="J908" s="1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2"/>
      <c r="J909" s="1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2"/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2"/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2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2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2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2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2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2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2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2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2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2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2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2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2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2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2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2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2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2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2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2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2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2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2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2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2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2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2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2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2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2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2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2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2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2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2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2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2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2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2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2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2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2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2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2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2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2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2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2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2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2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2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2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2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2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2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2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2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2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2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2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2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2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2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2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2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2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2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2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2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2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2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2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2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2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2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2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2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2"/>
      <c r="J989" s="1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2"/>
      <c r="J990" s="1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2"/>
      <c r="J991" s="1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2"/>
      <c r="J992" s="1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2"/>
      <c r="J993" s="1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2"/>
      <c r="J994" s="1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2"/>
      <c r="J995" s="1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2"/>
      <c r="J996" s="1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2"/>
      <c r="J997" s="1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2"/>
      <c r="J998" s="1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2"/>
      <c r="J999" s="1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2"/>
      <c r="J1000" s="1"/>
    </row>
  </sheetData>
  <sortState ref="C11:J26">
    <sortCondition descending="1" ref="I11:I26"/>
  </sortState>
  <mergeCells count="4">
    <mergeCell ref="B3:I3"/>
    <mergeCell ref="C4:H4"/>
    <mergeCell ref="C5:H5"/>
    <mergeCell ref="C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Saisie V3 27 &amp; 76</vt:lpstr>
      <vt:lpstr>Clas. individuel V3 27 &amp; 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ALBERT James</cp:lastModifiedBy>
  <dcterms:modified xsi:type="dcterms:W3CDTF">2015-09-17T06:04:29Z</dcterms:modified>
</cp:coreProperties>
</file>